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'!$A$1:$D$98</definedName>
  </definedNames>
  <calcPr fullCalcOnLoad="1"/>
</workbook>
</file>

<file path=xl/sharedStrings.xml><?xml version="1.0" encoding="utf-8"?>
<sst xmlns="http://schemas.openxmlformats.org/spreadsheetml/2006/main" count="81" uniqueCount="80">
  <si>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</si>
  <si>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</si>
  <si>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</si>
  <si>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</si>
  <si>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</si>
  <si>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</si>
  <si>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</si>
  <si>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</si>
  <si>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</si>
  <si>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</si>
  <si>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</si>
  <si>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</si>
  <si>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</si>
  <si>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</si>
  <si>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</si>
  <si>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</si>
  <si>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</si>
  <si>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</si>
  <si>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</si>
  <si>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</si>
  <si>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</si>
  <si>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</si>
  <si>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</si>
  <si>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</si>
  <si>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</si>
  <si>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</si>
  <si>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</si>
  <si>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</si>
  <si>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</si>
  <si>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</si>
  <si>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</si>
  <si>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</si>
  <si>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</si>
  <si>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</si>
  <si>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</si>
  <si>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</si>
  <si>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</si>
  <si>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</si>
  <si>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,</t>
  </si>
  <si>
    <t>стиральная машинка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</si>
  <si>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</si>
  <si>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</si>
  <si>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</si>
  <si>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</si>
  <si>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</si>
  <si>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</si>
  <si>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</si>
  <si>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</si>
  <si>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</si>
  <si>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</si>
  <si>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</si>
  <si>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</si>
  <si>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</si>
  <si>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</si>
  <si>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</si>
  <si>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</si>
  <si>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</si>
  <si>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</si>
  <si>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</si>
  <si>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</si>
  <si>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</si>
  <si>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</si>
  <si>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</si>
  <si>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</si>
  <si>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</si>
  <si>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</si>
  <si>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</si>
  <si>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</si>
  <si>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дезсредста</t>
  </si>
  <si>
    <t xml:space="preserve">моющее и чистящее средство 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</si>
  <si>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</si>
  <si>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</si>
  <si>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тех.обслуживание и ремонт автобуса</t>
  </si>
  <si>
    <t>2021 год</t>
  </si>
  <si>
    <t>повышение квалификации</t>
  </si>
  <si>
    <t>приобретение устройства для чтения смарт-карт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</si>
  <si>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декабрь 2021 года</t>
  </si>
  <si>
    <t>маски медицинские защитные, перчатки</t>
  </si>
  <si>
    <t>текущий ремонт двигателя автобуса</t>
  </si>
  <si>
    <t xml:space="preserve">от "10" января 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</si>
</sst>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4" fontId="46" fillId="0" borderId="1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8" t="s">
        <v>50</v>
      </c>
      <c r="B1" s="28"/>
      <c r="C1" s="28"/>
      <c r="D1" s="28"/>
      <c r="E1" s="28"/>
    </row>
    <row r="2" spans="1:5" ht="15">
      <c r="A2" s="28" t="s">
        <v>66</v>
      </c>
      <c r="B2" s="28"/>
      <c r="C2" s="28"/>
      <c r="D2" s="28"/>
      <c r="E2" s="19"/>
    </row>
    <row r="3" spans="1:5" ht="15">
      <c r="A3" s="29" t="s">
        <v>51</v>
      </c>
      <c r="B3" s="29"/>
      <c r="C3" s="29"/>
      <c r="D3" s="29"/>
      <c r="E3" s="19"/>
    </row>
    <row r="4" spans="1:5" ht="15">
      <c r="A4" s="28" t="s">
        <v>64</v>
      </c>
      <c r="B4" s="28"/>
      <c r="C4" s="28"/>
      <c r="D4" s="28"/>
      <c r="E4" s="28"/>
    </row>
    <row r="5" spans="1:5" ht="15">
      <c r="A5" s="28" t="s">
        <v>52</v>
      </c>
      <c r="B5" s="28"/>
      <c r="C5" s="28"/>
      <c r="D5" s="28"/>
      <c r="E5" s="19"/>
    </row>
    <row r="6" spans="1:5" ht="15">
      <c r="A6" s="28" t="s">
        <v>53</v>
      </c>
      <c r="B6" s="28"/>
      <c r="C6" s="28"/>
      <c r="D6" s="28"/>
      <c r="E6" s="19"/>
    </row>
    <row r="7" spans="1:5" ht="15">
      <c r="A7" s="28" t="s">
        <v>54</v>
      </c>
      <c r="B7" s="28"/>
      <c r="C7" s="28"/>
      <c r="D7" s="28"/>
      <c r="E7" s="19"/>
    </row>
    <row r="8" spans="1:5" ht="15">
      <c r="A8" s="28" t="s">
        <v>55</v>
      </c>
      <c r="B8" s="28"/>
      <c r="C8" s="28"/>
      <c r="D8" s="28"/>
      <c r="E8" s="19"/>
    </row>
    <row r="9" spans="1:5" ht="15">
      <c r="A9" s="28" t="s">
        <v>56</v>
      </c>
      <c r="B9" s="28"/>
      <c r="C9" s="28"/>
      <c r="D9" s="28"/>
      <c r="E9" s="19"/>
    </row>
    <row r="10" spans="1:5" ht="15">
      <c r="A10" s="28" t="s">
        <v>57</v>
      </c>
      <c r="B10" s="28"/>
      <c r="C10" s="28"/>
      <c r="D10" s="28"/>
      <c r="E10" s="19"/>
    </row>
    <row r="11" spans="1:5" ht="15">
      <c r="A11" s="29" t="s">
        <v>58</v>
      </c>
      <c r="B11" s="29"/>
      <c r="C11" s="29"/>
      <c r="D11" s="29"/>
      <c r="E11" s="20"/>
    </row>
    <row r="12" spans="1:5" ht="20.25" customHeight="1">
      <c r="A12" s="29" t="s">
        <v>59</v>
      </c>
      <c r="B12" s="29"/>
      <c r="C12" s="29"/>
      <c r="D12" s="29"/>
      <c r="E12" s="20"/>
    </row>
    <row r="13" spans="1:5" ht="18" customHeight="1">
      <c r="A13" s="29" t="s">
        <v>79</v>
      </c>
      <c r="B13" s="29"/>
      <c r="C13" s="29"/>
      <c r="D13" s="29"/>
      <c r="E13" s="21"/>
    </row>
    <row r="14" spans="1:5" ht="62.25" customHeight="1">
      <c r="A14" s="30" t="s">
        <v>76</v>
      </c>
      <c r="B14" s="31"/>
      <c r="C14" s="31"/>
      <c r="D14" s="31"/>
      <c r="E14"/>
    </row>
    <row r="15" spans="1:5" ht="45.75" customHeight="1">
      <c r="A15" s="32" t="s">
        <v>49</v>
      </c>
      <c r="B15" s="32"/>
      <c r="C15" s="32"/>
      <c r="D15" s="32"/>
      <c r="E15"/>
    </row>
    <row r="16" spans="1:14" s="4" customFormat="1" ht="60" customHeight="1">
      <c r="A16" s="8"/>
      <c r="B16" s="15" t="s">
        <v>73</v>
      </c>
      <c r="C16" s="16" t="s">
        <v>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227752.79</v>
      </c>
      <c r="C17" s="17">
        <f>B17</f>
        <v>227752.79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>
        <f>7600+19188+19188+30776+7600+33096.53+9388.22+12812.54+19034.36+19188+22215.92+27665.22</f>
        <v>227752.79</v>
      </c>
      <c r="C18" s="17">
        <f aca="true" t="shared" si="0" ref="C18:C52">B18</f>
        <v>227752.79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hidden="1">
      <c r="A21" s="9" t="s">
        <v>32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26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5794.78+5794.78+5794.77+5794.77+5794.77+7672.17+3625.44+5355.78+5794.77+5794.78+11630.4</f>
        <v>68847.20999999999</v>
      </c>
      <c r="C24" s="17">
        <f t="shared" si="0"/>
        <v>68847.20999999999</v>
      </c>
      <c r="D24" s="1" t="s">
        <v>36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1500+1500+1500+1500</f>
        <v>6000</v>
      </c>
      <c r="C25" s="17">
        <f t="shared" si="0"/>
        <v>6000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31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 hidden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B38+B40+B41</f>
        <v>222959.52000000002</v>
      </c>
      <c r="C33" s="17">
        <f t="shared" si="0"/>
        <v>222959.52000000002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67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f>2000+2500</f>
        <v>4500</v>
      </c>
      <c r="C38" s="17">
        <f t="shared" si="0"/>
        <v>4500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/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72</v>
      </c>
      <c r="B40" s="10">
        <f>31910+33010+8539.52</f>
        <v>73459.52</v>
      </c>
      <c r="C40" s="17">
        <f t="shared" si="0"/>
        <v>73459.52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78</v>
      </c>
      <c r="B41" s="10">
        <v>145000</v>
      </c>
      <c r="C41" s="17">
        <f t="shared" si="0"/>
        <v>145000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B43+B44+B45+B48</f>
        <v>42385.71</v>
      </c>
      <c r="C42" s="17">
        <f t="shared" si="0"/>
        <v>42385.71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14</v>
      </c>
      <c r="B43" s="26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15</v>
      </c>
      <c r="B44" s="10">
        <f>2080+3040+2720+3520+2400+2240+3608+2788+2460+3444</f>
        <v>28300</v>
      </c>
      <c r="C44" s="17">
        <f t="shared" si="0"/>
        <v>28300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46</v>
      </c>
      <c r="B45" s="10">
        <f>5885.71</f>
        <v>5885.71</v>
      </c>
      <c r="C45" s="17">
        <f t="shared" si="0"/>
        <v>5885.71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33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47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9.5" customHeight="1">
      <c r="A48" s="9" t="s">
        <v>74</v>
      </c>
      <c r="B48" s="10">
        <f>5600+2600</f>
        <v>8200</v>
      </c>
      <c r="C48" s="17">
        <f t="shared" si="0"/>
        <v>8200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34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61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91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17</v>
      </c>
      <c r="B54" s="12">
        <f>B55+B56</f>
        <v>650</v>
      </c>
      <c r="C54" s="17">
        <f t="shared" si="1"/>
        <v>650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65</v>
      </c>
      <c r="B55" s="23">
        <v>650</v>
      </c>
      <c r="C55" s="24">
        <f>B55</f>
        <v>650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2900</v>
      </c>
      <c r="C58" s="17">
        <f t="shared" si="1"/>
        <v>2900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36">
      <c r="A59" s="9" t="s">
        <v>75</v>
      </c>
      <c r="B59" s="10">
        <v>2900</v>
      </c>
      <c r="C59" s="17">
        <f t="shared" si="1"/>
        <v>2900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/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40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19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27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42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28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41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43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29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B73+B85+B86+B90+B87</f>
        <v>269204.77</v>
      </c>
      <c r="C72" s="17">
        <f t="shared" si="1"/>
        <v>269204.77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20</v>
      </c>
      <c r="B73" s="10">
        <f>15225+24200+23140+24475+27140+4800+26950+26950+18130+30870</f>
        <v>221880</v>
      </c>
      <c r="C73" s="17">
        <f t="shared" si="1"/>
        <v>221880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62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44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68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37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63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60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21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45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30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35</v>
      </c>
      <c r="B85" s="10">
        <f>27625.16+4990.12+1728.06+4500+3771.38+1470.05</f>
        <v>44084.77</v>
      </c>
      <c r="C85" s="17">
        <f t="shared" si="1"/>
        <v>44084.77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68</v>
      </c>
      <c r="B86" s="10">
        <v>2400</v>
      </c>
      <c r="C86" s="17">
        <f t="shared" si="1"/>
        <v>2400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77</v>
      </c>
      <c r="B87" s="10">
        <v>840</v>
      </c>
      <c r="C87" s="17">
        <f t="shared" si="1"/>
        <v>840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/>
      <c r="B88" s="10"/>
      <c r="C88" s="1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 hidden="1">
      <c r="A89" s="9"/>
      <c r="B89" s="10"/>
      <c r="C89" s="1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" hidden="1">
      <c r="A90" s="9"/>
      <c r="B90" s="10"/>
      <c r="C90" s="17">
        <f t="shared" si="1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14" customFormat="1" ht="34.5" customHeight="1">
      <c r="A91" s="13" t="s">
        <v>3</v>
      </c>
      <c r="B91" s="12">
        <f>B72+B54+B42+B33+B25+B24+B17+B58</f>
        <v>840700</v>
      </c>
      <c r="C91" s="17">
        <f t="shared" si="1"/>
        <v>840700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3" spans="1:3" ht="18" customHeight="1">
      <c r="A93" s="27" t="s">
        <v>70</v>
      </c>
      <c r="B93" s="27"/>
      <c r="C93" s="27"/>
    </row>
    <row r="94" ht="18">
      <c r="A94" s="7" t="s">
        <v>48</v>
      </c>
    </row>
    <row r="95" spans="1:3" ht="28.5" customHeight="1">
      <c r="A95" s="27" t="s">
        <v>71</v>
      </c>
      <c r="B95" s="27"/>
      <c r="C95" s="27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93:C93"/>
    <mergeCell ref="A95:C95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2021-08-06T16:24:16Z</cp:lastPrinted>
  <dcterms:created xsi:type="dcterms:W3CDTF">1996-10-08T23:32:33Z</dcterms:created>
  <dcterms:modified xsi:type="dcterms:W3CDTF">2022-01-09T16:52:41Z</dcterms:modified>
  <cp:category/>
  <cp:version/>
  <cp:contentType/>
  <cp:contentStatus/>
</cp:coreProperties>
</file>