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'!$A$1:$D$99</definedName>
  </definedNames>
  <calcPr fullCalcOnLoad="1"/>
</workbook>
</file>

<file path=xl/sharedStrings.xml><?xml version="1.0" encoding="utf-8"?>
<sst xmlns="http://schemas.openxmlformats.org/spreadsheetml/2006/main" count="81" uniqueCount="78">
  <si>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</si>
  <si>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</si>
  <si>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</si>
  <si>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</si>
  <si>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</si>
  <si>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</si>
  <si>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</si>
  <si>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</si>
  <si>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</si>
  <si>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</si>
  <si>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</si>
  <si>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</si>
  <si>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</si>
  <si>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</si>
  <si>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</si>
  <si>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</si>
  <si>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</si>
  <si>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</si>
  <si>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</si>
  <si>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</si>
  <si>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</si>
  <si>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</si>
  <si>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</si>
  <si>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</si>
  <si>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</si>
  <si>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</si>
  <si>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</si>
  <si>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</si>
  <si>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</si>
  <si>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</si>
  <si>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</si>
  <si>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</si>
  <si>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</si>
  <si>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</si>
  <si>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</si>
  <si>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</si>
  <si>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</si>
  <si>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</si>
  <si>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</si>
  <si>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</si>
  <si>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</si>
  <si>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</si>
  <si>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</si>
  <si>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</si>
  <si>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</si>
  <si>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</si>
  <si>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</si>
  <si>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</si>
  <si>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классные журналы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</si>
  <si>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</si>
  <si>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</si>
  <si>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</si>
  <si>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</si>
  <si>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</si>
  <si>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</si>
  <si>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</si>
  <si>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</si>
  <si>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</si>
  <si>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</si>
  <si>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</si>
  <si>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</si>
  <si>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</si>
  <si>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</si>
  <si>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</si>
  <si>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</si>
  <si>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</si>
  <si>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</si>
  <si>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</si>
  <si>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ноутбук</t>
  </si>
  <si>
    <t>вебкамера</t>
  </si>
  <si>
    <t>наушники с микрофоном</t>
  </si>
  <si>
    <t>2021 год</t>
  </si>
  <si>
    <t>гимнастические маты</t>
  </si>
  <si>
    <t>лицензия на программное обеспечение</t>
  </si>
  <si>
    <t>сертификат активации серивиса ТО ПО VipNet</t>
  </si>
  <si>
    <t>Информация о расходовании средств субвенции (школа) за декабрь 2021 г.</t>
  </si>
  <si>
    <t>лицензионная программа "Netpolice PRO+"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</si>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</sst>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37</v>
      </c>
      <c r="B1" s="24"/>
      <c r="C1" s="24"/>
      <c r="D1" s="24"/>
      <c r="E1" s="24"/>
    </row>
    <row r="2" spans="1:5" ht="15.75">
      <c r="A2" s="24" t="s">
        <v>54</v>
      </c>
      <c r="B2" s="24"/>
      <c r="C2" s="24"/>
      <c r="D2" s="24"/>
      <c r="E2" s="20"/>
    </row>
    <row r="3" spans="1:5" ht="15.75">
      <c r="A3" s="27" t="s">
        <v>46</v>
      </c>
      <c r="B3" s="27"/>
      <c r="C3" s="27"/>
      <c r="D3" s="27"/>
      <c r="E3" s="20"/>
    </row>
    <row r="4" spans="1:5" ht="15.75">
      <c r="A4" s="24" t="s">
        <v>51</v>
      </c>
      <c r="B4" s="24"/>
      <c r="C4" s="24"/>
      <c r="D4" s="24"/>
      <c r="E4" s="24"/>
    </row>
    <row r="5" spans="1:5" ht="15.75">
      <c r="A5" s="24" t="s">
        <v>38</v>
      </c>
      <c r="B5" s="24"/>
      <c r="C5" s="24"/>
      <c r="D5" s="24"/>
      <c r="E5" s="20"/>
    </row>
    <row r="6" spans="1:5" ht="15.75">
      <c r="A6" s="24" t="s">
        <v>39</v>
      </c>
      <c r="B6" s="24"/>
      <c r="C6" s="24"/>
      <c r="D6" s="24"/>
      <c r="E6" s="20"/>
    </row>
    <row r="7" spans="1:5" ht="15.75">
      <c r="A7" s="24" t="s">
        <v>40</v>
      </c>
      <c r="B7" s="24"/>
      <c r="C7" s="24"/>
      <c r="D7" s="24"/>
      <c r="E7" s="20"/>
    </row>
    <row r="8" spans="1:5" ht="15.75">
      <c r="A8" s="24" t="s">
        <v>41</v>
      </c>
      <c r="B8" s="24"/>
      <c r="C8" s="24"/>
      <c r="D8" s="24"/>
      <c r="E8" s="20"/>
    </row>
    <row r="9" spans="1:5" ht="15.75">
      <c r="A9" s="24" t="s">
        <v>42</v>
      </c>
      <c r="B9" s="24"/>
      <c r="C9" s="24"/>
      <c r="D9" s="24"/>
      <c r="E9" s="20"/>
    </row>
    <row r="10" spans="1:5" ht="15.75">
      <c r="A10" s="24" t="s">
        <v>43</v>
      </c>
      <c r="B10" s="24"/>
      <c r="C10" s="24"/>
      <c r="D10" s="24"/>
      <c r="E10" s="20"/>
    </row>
    <row r="11" spans="1:5" ht="15.75">
      <c r="A11" s="27" t="s">
        <v>44</v>
      </c>
      <c r="B11" s="27"/>
      <c r="C11" s="27"/>
      <c r="D11" s="27"/>
      <c r="E11" s="19"/>
    </row>
    <row r="12" spans="1:5" ht="15.75">
      <c r="A12" s="27" t="s">
        <v>45</v>
      </c>
      <c r="B12" s="27"/>
      <c r="C12" s="27"/>
      <c r="D12" s="27"/>
      <c r="E12" s="19"/>
    </row>
    <row r="13" spans="1:5" ht="20.25" customHeight="1">
      <c r="A13" s="27" t="s">
        <v>77</v>
      </c>
      <c r="B13" s="27"/>
      <c r="C13" s="27"/>
      <c r="D13" s="27"/>
      <c r="E13"/>
    </row>
    <row r="14" spans="1:5" ht="36.75" customHeight="1">
      <c r="A14" s="25" t="s">
        <v>75</v>
      </c>
      <c r="B14" s="26"/>
      <c r="C14" s="26"/>
      <c r="D14" s="26"/>
      <c r="E14"/>
    </row>
    <row r="15" spans="1:4" ht="47.25" customHeight="1">
      <c r="A15" s="28" t="s">
        <v>36</v>
      </c>
      <c r="B15" s="28"/>
      <c r="C15" s="28"/>
      <c r="D15" s="28"/>
    </row>
    <row r="16" spans="1:14" s="4" customFormat="1" ht="46.5" customHeight="1">
      <c r="A16" s="8"/>
      <c r="B16" s="15" t="s">
        <v>71</v>
      </c>
      <c r="C16" s="16" t="s">
        <v>24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6523502.35</v>
      </c>
      <c r="C17" s="17">
        <f aca="true" t="shared" si="0" ref="C17:C35">SUM(B17:B17)</f>
        <v>6523502.35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6523502.35</v>
      </c>
      <c r="C18" s="17">
        <f t="shared" si="0"/>
        <v>6523502.35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1837097.65</v>
      </c>
      <c r="C25" s="17">
        <f t="shared" si="0"/>
        <v>1837097.65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4844.47+4876.61+4809.86+4901.33+4807.39+4835.76+4976.88+4908.84+5044.92+4908.84+9673.38</f>
        <v>58588.27999999999</v>
      </c>
      <c r="C26" s="17">
        <f t="shared" si="0"/>
        <v>58588.27999999999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4800</v>
      </c>
      <c r="C34" s="17">
        <f t="shared" si="0"/>
        <v>4800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>
        <f>4800</f>
        <v>4800</v>
      </c>
      <c r="C38" s="17">
        <f t="shared" si="1"/>
        <v>4800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B43+B44+B45+B46+B47+B48+B50+B51+B52+B56+B49+B53+B55+B54</f>
        <v>164954.75</v>
      </c>
      <c r="C42" s="17">
        <f t="shared" si="1"/>
        <v>164954.75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50</v>
      </c>
      <c r="B44" s="10">
        <f>34291+6240+3669.75</f>
        <v>44200.75</v>
      </c>
      <c r="C44" s="17">
        <f>SUM(B44:B44)</f>
        <v>44200.75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57</v>
      </c>
      <c r="B46" s="10">
        <v>1500</v>
      </c>
      <c r="C46" s="17">
        <f>SUM(B46:B46)</f>
        <v>1500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34</v>
      </c>
      <c r="B47" s="10">
        <v>900</v>
      </c>
      <c r="C47" s="17">
        <f aca="true" t="shared" si="2" ref="C47:C76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49</v>
      </c>
      <c r="B48" s="10">
        <f>1500+1500+1500+1500+1500+1500+1500+1500+1500+1500+1500+1500</f>
        <v>18000</v>
      </c>
      <c r="C48" s="17">
        <f t="shared" si="2"/>
        <v>18000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59</v>
      </c>
      <c r="B49" s="10"/>
      <c r="C49" s="17">
        <f>SUM(B49:B49)</f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63</v>
      </c>
      <c r="B50" s="10">
        <f>4494+4494+4494+4494+4494+4494+4494+4494+4494+4494+4494+4494</f>
        <v>53928</v>
      </c>
      <c r="C50" s="17">
        <f t="shared" si="2"/>
        <v>53928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56</v>
      </c>
      <c r="B51" s="10">
        <f>13860+2847</f>
        <v>16707</v>
      </c>
      <c r="C51" s="17">
        <f t="shared" si="2"/>
        <v>16707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73</v>
      </c>
      <c r="B52" s="10">
        <v>999</v>
      </c>
      <c r="C52" s="17">
        <f t="shared" si="2"/>
        <v>999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 hidden="1">
      <c r="A53" s="9" t="s">
        <v>64</v>
      </c>
      <c r="B53" s="10"/>
      <c r="C53" s="17">
        <f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76</v>
      </c>
      <c r="B54" s="10">
        <v>11550</v>
      </c>
      <c r="C54" s="1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47</v>
      </c>
      <c r="B55" s="10">
        <f>13870</f>
        <v>13870</v>
      </c>
      <c r="C55" s="17">
        <f>SUM(B55:B55)</f>
        <v>13870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20.25" customHeight="1">
      <c r="A56" s="9" t="s">
        <v>74</v>
      </c>
      <c r="B56" s="10">
        <v>3300</v>
      </c>
      <c r="C56" s="17">
        <f t="shared" si="2"/>
        <v>3300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11">
        <v>262</v>
      </c>
      <c r="B57" s="12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12</v>
      </c>
      <c r="B58" s="12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14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17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15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29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hidden="1">
      <c r="A65" s="9" t="s">
        <v>16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hidden="1">
      <c r="A66" s="9" t="s">
        <v>21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8">
      <c r="A67" s="11" t="s">
        <v>4</v>
      </c>
      <c r="B67" s="12">
        <f>B68+B69+B70+B71+B72+B73+B74+B75+B76+B77+B78+B79+B80</f>
        <v>96850</v>
      </c>
      <c r="C67" s="17">
        <f t="shared" si="2"/>
        <v>96850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53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18</v>
      </c>
      <c r="B69" s="10">
        <f>31394+37099+16057</f>
        <v>84550</v>
      </c>
      <c r="C69" s="17">
        <f t="shared" si="2"/>
        <v>84550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19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60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68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20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70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25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69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26</v>
      </c>
      <c r="B77" s="10"/>
      <c r="C77" s="17">
        <f aca="true" t="shared" si="3" ref="C77:C92">SUM(B77:B77)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 hidden="1">
      <c r="A78" s="9" t="s">
        <v>27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72</v>
      </c>
      <c r="B79" s="10">
        <v>12300</v>
      </c>
      <c r="C79" s="17">
        <f t="shared" si="3"/>
        <v>12300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/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3" t="s">
        <v>2</v>
      </c>
      <c r="B81" s="12">
        <f>B82+B83+B84+B85+B86+B87+B88+B89+B90+B91</f>
        <v>5706.969999999999</v>
      </c>
      <c r="C81" s="17">
        <f t="shared" si="3"/>
        <v>5706.969999999999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58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55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33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61</v>
      </c>
      <c r="B85" s="10"/>
      <c r="C85" s="17">
        <f>B85</f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62</v>
      </c>
      <c r="B86" s="10"/>
      <c r="C86" s="17">
        <f>B86</f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52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4" customHeight="1">
      <c r="A88" s="9" t="s">
        <v>48</v>
      </c>
      <c r="B88" s="10">
        <v>2800</v>
      </c>
      <c r="C88" s="17">
        <f t="shared" si="3"/>
        <v>2800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1.75" customHeight="1" hidden="1">
      <c r="A89" s="9" t="s">
        <v>72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" customHeight="1">
      <c r="A90" s="9" t="s">
        <v>55</v>
      </c>
      <c r="B90" s="10">
        <v>2906.97</v>
      </c>
      <c r="C90" s="17">
        <f t="shared" si="3"/>
        <v>2906.97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 hidden="1">
      <c r="A91" s="9"/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14" customFormat="1" ht="34.5" customHeight="1">
      <c r="A92" s="13" t="s">
        <v>3</v>
      </c>
      <c r="B92" s="12">
        <f>B81+B67+B42+B34+B26+B25+B21+B17</f>
        <v>8691500</v>
      </c>
      <c r="C92" s="17">
        <f t="shared" si="3"/>
        <v>8691500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18">
      <c r="D93" s="21"/>
    </row>
    <row r="94" spans="1:3" ht="38.25" customHeight="1">
      <c r="A94" s="23" t="s">
        <v>65</v>
      </c>
      <c r="B94" s="23"/>
      <c r="C94" s="23"/>
    </row>
    <row r="95" ht="18">
      <c r="A95" s="7" t="s">
        <v>66</v>
      </c>
    </row>
    <row r="96" spans="1:3" ht="29.25" customHeight="1">
      <c r="A96" s="23" t="s">
        <v>67</v>
      </c>
      <c r="B96" s="23"/>
      <c r="C96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4:C94"/>
    <mergeCell ref="A96:C96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3149606299212598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2021-12-30T13:40:50Z</cp:lastPrinted>
  <dcterms:created xsi:type="dcterms:W3CDTF">1996-10-08T23:32:33Z</dcterms:created>
  <dcterms:modified xsi:type="dcterms:W3CDTF">2022-01-09T17:21:52Z</dcterms:modified>
  <cp:category/>
  <cp:version/>
  <cp:contentType/>
  <cp:contentStatus/>
</cp:coreProperties>
</file>