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35" activeTab="0"/>
  </bookViews>
  <sheets>
    <sheet name="школы " sheetId="1" r:id="rId1"/>
  </sheets>
  <definedNames>
    <definedName name="_xlnm.Print_Area" localSheetId="0">'школы '!$A$1:$D$96</definedName>
  </definedNames>
  <calcPr fullCalcOnLoad="1"/>
</workbook>
</file>

<file path=xl/sharedStrings.xml><?xml version="1.0" encoding="utf-8"?>
<sst xmlns="http://schemas.openxmlformats.org/spreadsheetml/2006/main" count="88" uniqueCount="84">
  <si>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</si>
  <si>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</si>
  <si>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</si>
  <si>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</si>
  <si>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</si>
  <si>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</si>
  <si>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</si>
  <si>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электроэнергия</t>
  </si>
  <si>
    <t>вода</t>
  </si>
  <si>
    <t>вывоз ЖБО</t>
  </si>
  <si>
    <t>вывоз ТБО</t>
  </si>
  <si>
    <t>дератизация</t>
  </si>
  <si>
    <t>борьба с клещами</t>
  </si>
  <si>
    <t>290 в.т.ч.</t>
  </si>
  <si>
    <t>транспортный налог</t>
  </si>
  <si>
    <t>техосмотр</t>
  </si>
  <si>
    <t>земельный налог</t>
  </si>
  <si>
    <t>пени, штрафы</t>
  </si>
  <si>
    <t>усл натариуса</t>
  </si>
  <si>
    <t>налог за загрязнение окр.среды</t>
  </si>
  <si>
    <t>учебники</t>
  </si>
  <si>
    <t>мебель</t>
  </si>
  <si>
    <t>огнетушители</t>
  </si>
  <si>
    <t>компьютер</t>
  </si>
  <si>
    <t>орг.техника</t>
  </si>
  <si>
    <t>гос.пошлина</t>
  </si>
  <si>
    <t>211 в т.ч.</t>
  </si>
  <si>
    <t>оплата труда</t>
  </si>
  <si>
    <t>премия</t>
  </si>
  <si>
    <t>итого</t>
  </si>
  <si>
    <t>учебное оборудование-мультимедиапрое</t>
  </si>
  <si>
    <t>пректоры</t>
  </si>
  <si>
    <t>интеракт.доска</t>
  </si>
  <si>
    <t>экраны</t>
  </si>
  <si>
    <t>датчики</t>
  </si>
  <si>
    <t>тепловая электроэнергия</t>
  </si>
  <si>
    <t>отпуск по уходу  за ребенком до трех лет</t>
  </si>
  <si>
    <t>налог на имущество</t>
  </si>
  <si>
    <t>заправка картриджей</t>
  </si>
  <si>
    <t>командировочные расходы</t>
  </si>
  <si>
    <t xml:space="preserve">информационно-консультационное сопровождение по программе 1С </t>
  </si>
  <si>
    <t>метод.литература</t>
  </si>
  <si>
    <t>программное обеспечение Контур-Экстерн</t>
  </si>
  <si>
    <t xml:space="preserve"> 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</si>
  <si>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</si>
  <si>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 xml:space="preserve">          им. М.Н. Алексеева</t>
  </si>
  <si>
    <t>МИНИСТЕРСТВО ОБРАЗОВАНИЯ</t>
  </si>
  <si>
    <t>Русская средняя общеобразовательная школа</t>
  </si>
  <si>
    <t xml:space="preserve">имени Героя Советского Союза </t>
  </si>
  <si>
    <t>М.Н. Алексеева</t>
  </si>
  <si>
    <t>ул.Красноармейская д.8 а</t>
  </si>
  <si>
    <t>с.Русское</t>
  </si>
  <si>
    <t>Ростовская область,346947</t>
  </si>
  <si>
    <t>Тел/факс(886348)39-2-48</t>
  </si>
  <si>
    <t>E-mail: rys_school@mail.ru</t>
  </si>
  <si>
    <t>Муниципальное бюджетное                                                                            Администрации Куйбышевского района</t>
  </si>
  <si>
    <t>програмное обеспечение Парус</t>
  </si>
  <si>
    <t xml:space="preserve">защищенный канал </t>
  </si>
  <si>
    <t>обучение</t>
  </si>
  <si>
    <t>тетради к учебникам</t>
  </si>
  <si>
    <t>классные журналы</t>
  </si>
  <si>
    <t>ремонт локальной сети</t>
  </si>
  <si>
    <t>обслуживание сайта школы</t>
  </si>
  <si>
    <t>медицинский осмотр сотрудников</t>
  </si>
  <si>
    <t xml:space="preserve">  Гл.бухгалтер                                                                                        Е.Н.Чуприна</t>
  </si>
  <si>
    <t>общеобразовательное учреждение                                                                                     Л.В. Шипико</t>
  </si>
  <si>
    <t>бумага офисная</t>
  </si>
  <si>
    <t>мобильный автогородок</t>
  </si>
  <si>
    <t>канцелярские принадлежности</t>
  </si>
  <si>
    <t xml:space="preserve">РОССИЙСКОЙ ФЕДЕРАЦИИ                                                                           Заведующему отделом образования  </t>
  </si>
  <si>
    <t>аттестаты</t>
  </si>
  <si>
    <t>диктофон</t>
  </si>
  <si>
    <t>повышение квалификации учителя</t>
  </si>
  <si>
    <t>ЭП для поставщиков сведений ФИС Рообрнадзор</t>
  </si>
  <si>
    <t>Директор  МБОУ Русская СОШ                                                                   Г.В. Колинько</t>
  </si>
  <si>
    <t>картриджи</t>
  </si>
  <si>
    <t>лицензионные программы</t>
  </si>
  <si>
    <t>принтер</t>
  </si>
  <si>
    <t>хоз.товары</t>
  </si>
  <si>
    <t>USB адаптер</t>
  </si>
  <si>
    <t>результативность</t>
  </si>
  <si>
    <t>Информация о расходовании средств субвенции (сад) за март 2020 г.</t>
  </si>
  <si>
    <t xml:space="preserve">от "02" апреля  2020 г. №    </t>
  </si>
  <si>
    <t>2020 год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</si>
</sst>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6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6"/>
      <color theme="1"/>
      <name val="Arial"/>
      <family val="2"/>
    </font>
    <font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4" fontId="6" fillId="0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horizontal="left" wrapText="1"/>
    </xf>
    <xf numFmtId="184" fontId="5" fillId="34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0" xfId="0" applyNumberFormat="1" applyFont="1" applyFill="1" applyBorder="1" applyAlignment="1">
      <alignment horizontal="center" wrapText="1"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184" fontId="5" fillId="0" borderId="11" xfId="0" applyNumberFormat="1" applyFont="1" applyFill="1" applyBorder="1" applyAlignment="1">
      <alignment wrapText="1"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4" fontId="0" fillId="0" borderId="0" xfId="0" applyNumberFormat="1" applyBorder="1" applyAlignment="1">
      <alignment/>
    </xf>
    <xf numFmtId="180" fontId="6" fillId="0" borderId="11" xfId="0" applyNumberFormat="1" applyFont="1" applyFill="1" applyBorder="1" applyAlignment="1">
      <alignment/>
    </xf>
    <xf numFmtId="183" fontId="6" fillId="0" borderId="12" xfId="0" applyNumberFormat="1" applyFont="1" applyFill="1" applyBorder="1" applyAlignment="1">
      <alignment horizontal="left" wrapText="1"/>
    </xf>
    <xf numFmtId="183" fontId="6" fillId="0" borderId="0" xfId="0" applyNumberFormat="1" applyFont="1" applyFill="1" applyBorder="1" applyAlignment="1">
      <alignment horizontal="center" wrapText="1"/>
    </xf>
    <xf numFmtId="0" fontId="44" fillId="0" borderId="0" xfId="0" applyFont="1" applyAlignment="1">
      <alignment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4" fillId="0" borderId="0" xfId="0" applyFont="1" applyAlignment="1">
      <alignment horizontal="left"/>
    </xf>
    <xf numFmtId="180" fontId="6" fillId="0" borderId="0" xfId="0" applyNumberFormat="1" applyFont="1" applyFill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3"/>
  <sheetViews>
    <sheetView tabSelected="1" view="pageBreakPreview" zoomScaleSheetLayoutView="100" zoomScalePageLayoutView="0" workbookViewId="0" topLeftCell="A1">
      <selection activeCell="B16" sqref="B16"/>
    </sheetView>
  </sheetViews>
  <sheetFormatPr defaultColWidth="9.140625" defaultRowHeight="12.75"/>
  <cols>
    <col min="1" max="1" width="59.8515625" style="7" customWidth="1"/>
    <col min="2" max="2" width="29.7109375" style="3" customWidth="1"/>
    <col min="3" max="3" width="19.8515625" style="3" customWidth="1"/>
    <col min="4" max="4" width="15.57421875" style="2" customWidth="1"/>
    <col min="5" max="5" width="9.140625" style="2" hidden="1" customWidth="1"/>
    <col min="6" max="16384" width="9.140625" style="2" customWidth="1"/>
  </cols>
  <sheetData>
    <row r="1" spans="1:5" ht="15.75">
      <c r="A1" s="25" t="s">
        <v>46</v>
      </c>
      <c r="B1" s="25"/>
      <c r="C1" s="25"/>
      <c r="D1" s="25"/>
      <c r="E1" s="25"/>
    </row>
    <row r="2" spans="1:5" ht="15.75">
      <c r="A2" s="25" t="s">
        <v>69</v>
      </c>
      <c r="B2" s="25"/>
      <c r="C2" s="25"/>
      <c r="D2" s="25"/>
      <c r="E2" s="20"/>
    </row>
    <row r="3" spans="1:5" ht="15.75">
      <c r="A3" s="28" t="s">
        <v>55</v>
      </c>
      <c r="B3" s="28"/>
      <c r="C3" s="28"/>
      <c r="D3" s="28"/>
      <c r="E3" s="20"/>
    </row>
    <row r="4" spans="1:5" ht="15.75">
      <c r="A4" s="25" t="s">
        <v>65</v>
      </c>
      <c r="B4" s="25"/>
      <c r="C4" s="25"/>
      <c r="D4" s="25"/>
      <c r="E4" s="25"/>
    </row>
    <row r="5" spans="1:5" ht="15.75">
      <c r="A5" s="25" t="s">
        <v>47</v>
      </c>
      <c r="B5" s="25"/>
      <c r="C5" s="25"/>
      <c r="D5" s="25"/>
      <c r="E5" s="20"/>
    </row>
    <row r="6" spans="1:5" ht="15.75">
      <c r="A6" s="25" t="s">
        <v>48</v>
      </c>
      <c r="B6" s="25"/>
      <c r="C6" s="25"/>
      <c r="D6" s="25"/>
      <c r="E6" s="20"/>
    </row>
    <row r="7" spans="1:5" ht="15.75">
      <c r="A7" s="25" t="s">
        <v>49</v>
      </c>
      <c r="B7" s="25"/>
      <c r="C7" s="25"/>
      <c r="D7" s="25"/>
      <c r="E7" s="20"/>
    </row>
    <row r="8" spans="1:5" ht="15.75">
      <c r="A8" s="25" t="s">
        <v>50</v>
      </c>
      <c r="B8" s="25"/>
      <c r="C8" s="25"/>
      <c r="D8" s="25"/>
      <c r="E8" s="20"/>
    </row>
    <row r="9" spans="1:5" ht="15.75">
      <c r="A9" s="25" t="s">
        <v>51</v>
      </c>
      <c r="B9" s="25"/>
      <c r="C9" s="25"/>
      <c r="D9" s="25"/>
      <c r="E9" s="20"/>
    </row>
    <row r="10" spans="1:5" ht="15.75">
      <c r="A10" s="25" t="s">
        <v>52</v>
      </c>
      <c r="B10" s="25"/>
      <c r="C10" s="25"/>
      <c r="D10" s="25"/>
      <c r="E10" s="20"/>
    </row>
    <row r="11" spans="1:5" ht="15.75">
      <c r="A11" s="28" t="s">
        <v>53</v>
      </c>
      <c r="B11" s="28"/>
      <c r="C11" s="28"/>
      <c r="D11" s="28"/>
      <c r="E11" s="19"/>
    </row>
    <row r="12" spans="1:5" ht="15.75">
      <c r="A12" s="28" t="s">
        <v>54</v>
      </c>
      <c r="B12" s="28"/>
      <c r="C12" s="28"/>
      <c r="D12" s="28"/>
      <c r="E12" s="19"/>
    </row>
    <row r="13" spans="1:5" ht="20.25" customHeight="1">
      <c r="A13" s="28" t="s">
        <v>82</v>
      </c>
      <c r="B13" s="28"/>
      <c r="C13" s="28"/>
      <c r="D13" s="28"/>
      <c r="E13"/>
    </row>
    <row r="14" spans="1:5" ht="42" customHeight="1">
      <c r="A14" s="26" t="s">
        <v>81</v>
      </c>
      <c r="B14" s="27"/>
      <c r="C14" s="27"/>
      <c r="D14" s="27"/>
      <c r="E14"/>
    </row>
    <row r="15" spans="1:4" ht="47.25" customHeight="1">
      <c r="A15" s="29" t="s">
        <v>44</v>
      </c>
      <c r="B15" s="29"/>
      <c r="C15" s="29"/>
      <c r="D15" s="29"/>
    </row>
    <row r="16" spans="1:14" s="4" customFormat="1" ht="60" customHeight="1">
      <c r="A16" s="8"/>
      <c r="B16" s="15" t="s">
        <v>83</v>
      </c>
      <c r="C16" s="16" t="s">
        <v>29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s="14" customFormat="1" ht="18">
      <c r="A17" s="11" t="s">
        <v>26</v>
      </c>
      <c r="B17" s="17">
        <f>B18+B19+B20</f>
        <v>99586.76</v>
      </c>
      <c r="C17" s="17">
        <f aca="true" t="shared" si="0" ref="C17:C35">SUM(B17:B17)</f>
        <v>99586.76</v>
      </c>
      <c r="D17" s="1"/>
      <c r="E17" s="1" t="s">
        <v>43</v>
      </c>
      <c r="F17" s="1"/>
      <c r="G17" s="1"/>
      <c r="H17" s="1"/>
      <c r="I17" s="1"/>
      <c r="J17" s="1"/>
      <c r="K17" s="1"/>
      <c r="L17" s="1"/>
      <c r="M17" s="1"/>
      <c r="N17" s="1"/>
    </row>
    <row r="18" spans="1:14" s="14" customFormat="1" ht="18">
      <c r="A18" s="9" t="s">
        <v>27</v>
      </c>
      <c r="B18" s="18">
        <f>62644.92+36941.84</f>
        <v>99586.76</v>
      </c>
      <c r="C18" s="17">
        <f t="shared" si="0"/>
        <v>99586.76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14" customFormat="1" ht="18">
      <c r="A19" s="9" t="s">
        <v>80</v>
      </c>
      <c r="B19" s="18">
        <v>0</v>
      </c>
      <c r="C19" s="17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4" customFormat="1" ht="18">
      <c r="A20" s="9" t="s">
        <v>28</v>
      </c>
      <c r="B20" s="18">
        <v>0</v>
      </c>
      <c r="C20" s="17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s="14" customFormat="1" ht="18">
      <c r="A21" s="11" t="s">
        <v>5</v>
      </c>
      <c r="B21" s="12">
        <f>B22+B23+B24</f>
        <v>0</v>
      </c>
      <c r="C21" s="17">
        <f t="shared" si="0"/>
        <v>0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8">
      <c r="A22" s="9" t="s">
        <v>36</v>
      </c>
      <c r="B22" s="10"/>
      <c r="C22" s="17">
        <f t="shared" si="0"/>
        <v>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8">
      <c r="A23" s="9" t="s">
        <v>41</v>
      </c>
      <c r="B23" s="10"/>
      <c r="C23" s="17"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8">
      <c r="A24" s="9" t="s">
        <v>39</v>
      </c>
      <c r="B24" s="10"/>
      <c r="C24" s="17">
        <f t="shared" si="0"/>
        <v>0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4" customFormat="1" ht="18">
      <c r="A25" s="11">
        <v>213</v>
      </c>
      <c r="B25" s="12">
        <f>11392.67+14480.96</f>
        <v>25873.629999999997</v>
      </c>
      <c r="C25" s="17">
        <f t="shared" si="0"/>
        <v>25873.629999999997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4" customFormat="1" ht="18">
      <c r="A26" s="11">
        <v>221</v>
      </c>
      <c r="B26" s="12">
        <v>0</v>
      </c>
      <c r="C26" s="17">
        <f t="shared" si="0"/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4" customFormat="1" ht="21" customHeight="1">
      <c r="A27" s="11">
        <v>222</v>
      </c>
      <c r="B27" s="12"/>
      <c r="C27" s="17">
        <f t="shared" si="0"/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s="14" customFormat="1" ht="21" customHeight="1">
      <c r="A28" s="13" t="s">
        <v>6</v>
      </c>
      <c r="B28" s="12"/>
      <c r="C28" s="17">
        <f t="shared" si="0"/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21" customHeight="1">
      <c r="A29" s="9" t="s">
        <v>7</v>
      </c>
      <c r="B29" s="10"/>
      <c r="C29" s="17">
        <f t="shared" si="0"/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21" customHeight="1">
      <c r="A30" s="9" t="s">
        <v>35</v>
      </c>
      <c r="B30" s="10"/>
      <c r="C30" s="17">
        <f t="shared" si="0"/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21" customHeight="1">
      <c r="A31" s="9" t="s">
        <v>8</v>
      </c>
      <c r="B31" s="10"/>
      <c r="C31" s="17">
        <f t="shared" si="0"/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21" customHeight="1">
      <c r="A32" s="9" t="s">
        <v>9</v>
      </c>
      <c r="B32" s="10" t="s">
        <v>43</v>
      </c>
      <c r="C32" s="17">
        <f t="shared" si="0"/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s="14" customFormat="1" ht="24" customHeight="1">
      <c r="A33" s="11">
        <v>224</v>
      </c>
      <c r="B33" s="12"/>
      <c r="C33" s="17">
        <f t="shared" si="0"/>
        <v>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s="14" customFormat="1" ht="27" customHeight="1">
      <c r="A34" s="13" t="s">
        <v>0</v>
      </c>
      <c r="B34" s="12">
        <f>B35+B36+B37+B38+B39+B40+B41</f>
        <v>0</v>
      </c>
      <c r="C34" s="17">
        <f t="shared" si="0"/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8">
      <c r="A35" s="9" t="s">
        <v>10</v>
      </c>
      <c r="B35" s="10"/>
      <c r="C35" s="17">
        <f t="shared" si="0"/>
        <v>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8">
      <c r="A36" s="9" t="s">
        <v>11</v>
      </c>
      <c r="B36" s="10"/>
      <c r="C36" s="17">
        <f aca="true" t="shared" si="1" ref="C36:C42">SUM(B36:B36)</f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">
      <c r="A37" s="9" t="s">
        <v>12</v>
      </c>
      <c r="B37" s="10"/>
      <c r="C37" s="17">
        <f t="shared" si="1"/>
        <v>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">
      <c r="A38" s="9" t="s">
        <v>38</v>
      </c>
      <c r="B38" s="10"/>
      <c r="C38" s="17">
        <f t="shared" si="1"/>
        <v>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">
      <c r="A39" s="9" t="s">
        <v>61</v>
      </c>
      <c r="B39" s="10"/>
      <c r="C39" s="17">
        <f t="shared" si="1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8">
      <c r="A40" s="9"/>
      <c r="B40" s="10"/>
      <c r="C40" s="17">
        <f t="shared" si="1"/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8">
      <c r="A41" s="9"/>
      <c r="B41" s="10"/>
      <c r="C41" s="17">
        <f t="shared" si="1"/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s="14" customFormat="1" ht="18">
      <c r="A42" s="13" t="s">
        <v>1</v>
      </c>
      <c r="B42" s="12">
        <f>B43+B44+B45+B46+B47+B48+B50+B51+B52+B53+B49</f>
        <v>0</v>
      </c>
      <c r="C42" s="17">
        <f t="shared" si="1"/>
        <v>0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s="6" customFormat="1" ht="18">
      <c r="A43" s="9" t="s">
        <v>39</v>
      </c>
      <c r="B43" s="10"/>
      <c r="C43" s="17">
        <f>SUM(B43:B43)</f>
        <v>0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s="6" customFormat="1" ht="18">
      <c r="A44" s="9" t="s">
        <v>63</v>
      </c>
      <c r="B44" s="10"/>
      <c r="C44" s="17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s="6" customFormat="1" ht="36">
      <c r="A45" s="9" t="s">
        <v>40</v>
      </c>
      <c r="B45" s="10"/>
      <c r="C45" s="17">
        <f>SUM(B45:B45)</f>
        <v>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s="6" customFormat="1" ht="36">
      <c r="A46" s="9" t="s">
        <v>73</v>
      </c>
      <c r="B46" s="10"/>
      <c r="C46" s="17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s="6" customFormat="1" ht="18">
      <c r="A47" s="9" t="s">
        <v>42</v>
      </c>
      <c r="B47" s="10"/>
      <c r="C47" s="17">
        <f aca="true" t="shared" si="2" ref="C47:C73">SUM(B47:B47)</f>
        <v>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6" customFormat="1" ht="18">
      <c r="A48" s="9" t="s">
        <v>62</v>
      </c>
      <c r="B48" s="10"/>
      <c r="C48" s="17">
        <f t="shared" si="2"/>
        <v>0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s="6" customFormat="1" ht="18">
      <c r="A49" s="9" t="s">
        <v>76</v>
      </c>
      <c r="B49" s="10"/>
      <c r="C49" s="17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s="6" customFormat="1" ht="18">
      <c r="A50" s="9" t="s">
        <v>58</v>
      </c>
      <c r="B50" s="10"/>
      <c r="C50" s="17">
        <f t="shared" si="2"/>
        <v>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s="6" customFormat="1" ht="18">
      <c r="A51" s="9" t="s">
        <v>72</v>
      </c>
      <c r="B51" s="10"/>
      <c r="C51" s="17">
        <f t="shared" si="2"/>
        <v>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s="6" customFormat="1" ht="18">
      <c r="A52" s="9" t="s">
        <v>57</v>
      </c>
      <c r="B52" s="10"/>
      <c r="C52" s="17">
        <f t="shared" si="2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s="6" customFormat="1" ht="18">
      <c r="A53" s="9" t="s">
        <v>56</v>
      </c>
      <c r="B53" s="10"/>
      <c r="C53" s="17">
        <f t="shared" si="2"/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s="14" customFormat="1" ht="18">
      <c r="A54" s="11">
        <v>262</v>
      </c>
      <c r="B54" s="12"/>
      <c r="C54" s="17">
        <f t="shared" si="2"/>
        <v>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s="14" customFormat="1" ht="18">
      <c r="A55" s="13" t="s">
        <v>13</v>
      </c>
      <c r="B55" s="12"/>
      <c r="C55" s="17">
        <f t="shared" si="2"/>
        <v>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s="6" customFormat="1" ht="18">
      <c r="A56" s="9" t="s">
        <v>15</v>
      </c>
      <c r="B56" s="10"/>
      <c r="C56" s="17">
        <f t="shared" si="2"/>
        <v>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s="6" customFormat="1" ht="18">
      <c r="A57" s="9" t="s">
        <v>14</v>
      </c>
      <c r="B57" s="10"/>
      <c r="C57" s="17">
        <f t="shared" si="2"/>
        <v>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s="6" customFormat="1" ht="18">
      <c r="A58" s="9" t="s">
        <v>16</v>
      </c>
      <c r="B58" s="10"/>
      <c r="C58" s="17">
        <f t="shared" si="2"/>
        <v>0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s="6" customFormat="1" ht="18">
      <c r="A59" s="9" t="s">
        <v>19</v>
      </c>
      <c r="B59" s="10"/>
      <c r="C59" s="17">
        <f t="shared" si="2"/>
        <v>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6" customFormat="1" ht="18">
      <c r="A60" s="9" t="s">
        <v>17</v>
      </c>
      <c r="B60" s="10"/>
      <c r="C60" s="17">
        <f t="shared" si="2"/>
        <v>0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s="6" customFormat="1" ht="18">
      <c r="A61" s="9" t="s">
        <v>37</v>
      </c>
      <c r="B61" s="10"/>
      <c r="C61" s="17">
        <f t="shared" si="2"/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8">
      <c r="A62" s="9" t="s">
        <v>18</v>
      </c>
      <c r="B62" s="10"/>
      <c r="C62" s="17">
        <f t="shared" si="2"/>
        <v>0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8">
      <c r="A63" s="9" t="s">
        <v>25</v>
      </c>
      <c r="B63" s="10"/>
      <c r="C63" s="17">
        <f t="shared" si="2"/>
        <v>0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s="14" customFormat="1" ht="18">
      <c r="A64" s="11" t="s">
        <v>4</v>
      </c>
      <c r="B64" s="12">
        <f>B65+B66+B67+B68+B69+B70+B71+B72+B73+B74+B75+B76+B77</f>
        <v>0</v>
      </c>
      <c r="C64" s="17">
        <f t="shared" si="2"/>
        <v>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s="6" customFormat="1" ht="18">
      <c r="A65" s="9" t="s">
        <v>67</v>
      </c>
      <c r="B65" s="10"/>
      <c r="C65" s="17">
        <f t="shared" si="2"/>
        <v>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s="6" customFormat="1" ht="18">
      <c r="A66" s="9" t="s">
        <v>20</v>
      </c>
      <c r="B66" s="10"/>
      <c r="C66" s="17">
        <f t="shared" si="2"/>
        <v>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s="6" customFormat="1" ht="18">
      <c r="A67" s="9" t="s">
        <v>21</v>
      </c>
      <c r="B67" s="10"/>
      <c r="C67" s="17">
        <f t="shared" si="2"/>
        <v>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s="6" customFormat="1" ht="18">
      <c r="A68" s="9" t="s">
        <v>77</v>
      </c>
      <c r="B68" s="10"/>
      <c r="C68" s="17">
        <f t="shared" si="2"/>
        <v>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s="6" customFormat="1" ht="18">
      <c r="A69" s="9" t="s">
        <v>23</v>
      </c>
      <c r="B69" s="10"/>
      <c r="C69" s="17">
        <f t="shared" si="2"/>
        <v>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s="6" customFormat="1" ht="18">
      <c r="A70" s="9" t="s">
        <v>24</v>
      </c>
      <c r="B70" s="10"/>
      <c r="C70" s="17">
        <f t="shared" si="2"/>
        <v>0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s="6" customFormat="1" ht="18">
      <c r="A71" s="9" t="s">
        <v>22</v>
      </c>
      <c r="B71" s="10"/>
      <c r="C71" s="17">
        <f t="shared" si="2"/>
        <v>0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s="6" customFormat="1" ht="18">
      <c r="A72" s="9" t="s">
        <v>30</v>
      </c>
      <c r="B72" s="10"/>
      <c r="C72" s="17">
        <f t="shared" si="2"/>
        <v>0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s="6" customFormat="1" ht="18">
      <c r="A73" s="9" t="s">
        <v>31</v>
      </c>
      <c r="B73" s="10"/>
      <c r="C73" s="17">
        <f t="shared" si="2"/>
        <v>0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s="6" customFormat="1" ht="18">
      <c r="A74" s="9" t="s">
        <v>32</v>
      </c>
      <c r="B74" s="10"/>
      <c r="C74" s="17">
        <f aca="true" t="shared" si="3" ref="C74:C89">SUM(B74:B74)</f>
        <v>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s="6" customFormat="1" ht="18">
      <c r="A75" s="9" t="s">
        <v>33</v>
      </c>
      <c r="B75" s="10"/>
      <c r="C75" s="17">
        <f t="shared" si="3"/>
        <v>0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s="6" customFormat="1" ht="18">
      <c r="A76" s="9" t="s">
        <v>34</v>
      </c>
      <c r="B76" s="10"/>
      <c r="C76" s="17">
        <f t="shared" si="3"/>
        <v>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s="6" customFormat="1" ht="18">
      <c r="A77" s="9" t="s">
        <v>71</v>
      </c>
      <c r="B77" s="10"/>
      <c r="C77" s="17">
        <f t="shared" si="3"/>
        <v>0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s="14" customFormat="1" ht="18">
      <c r="A78" s="13" t="s">
        <v>2</v>
      </c>
      <c r="B78" s="12">
        <f>B79+B80+B81+B82+B83+B84+B85+B86+B87+B88</f>
        <v>0</v>
      </c>
      <c r="C78" s="17">
        <f t="shared" si="3"/>
        <v>0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8">
      <c r="A79" s="9" t="s">
        <v>75</v>
      </c>
      <c r="B79" s="10"/>
      <c r="C79" s="17">
        <f t="shared" si="3"/>
        <v>0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8">
      <c r="A80" s="9" t="s">
        <v>70</v>
      </c>
      <c r="B80" s="10"/>
      <c r="C80" s="17">
        <f>B80</f>
        <v>0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8">
      <c r="A81" s="9" t="s">
        <v>41</v>
      </c>
      <c r="B81" s="10"/>
      <c r="C81" s="17">
        <f>B81</f>
        <v>0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8">
      <c r="A82" s="9" t="s">
        <v>78</v>
      </c>
      <c r="B82" s="10"/>
      <c r="C82" s="17">
        <f>B82</f>
        <v>0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8">
      <c r="A83" s="9" t="s">
        <v>79</v>
      </c>
      <c r="B83" s="10"/>
      <c r="C83" s="17">
        <f>B83</f>
        <v>0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8">
      <c r="A84" s="9" t="s">
        <v>66</v>
      </c>
      <c r="B84" s="10"/>
      <c r="C84" s="17">
        <f t="shared" si="3"/>
        <v>0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36.75" customHeight="1">
      <c r="A85" s="9" t="s">
        <v>60</v>
      </c>
      <c r="B85" s="10"/>
      <c r="C85" s="17">
        <f t="shared" si="3"/>
        <v>0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21.75" customHeight="1">
      <c r="A86" s="9" t="s">
        <v>71</v>
      </c>
      <c r="B86" s="10"/>
      <c r="C86" s="17">
        <f t="shared" si="3"/>
        <v>0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8" customHeight="1">
      <c r="A87" s="9" t="s">
        <v>68</v>
      </c>
      <c r="B87" s="10"/>
      <c r="C87" s="17">
        <f t="shared" si="3"/>
        <v>0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8">
      <c r="A88" s="9" t="s">
        <v>59</v>
      </c>
      <c r="B88" s="10"/>
      <c r="C88" s="17">
        <f t="shared" si="3"/>
        <v>0</v>
      </c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s="14" customFormat="1" ht="34.5" customHeight="1">
      <c r="A89" s="13" t="s">
        <v>3</v>
      </c>
      <c r="B89" s="12">
        <f>B78+B64+B42+B34+B26+B25+B21+B17</f>
        <v>125460.38999999998</v>
      </c>
      <c r="C89" s="17">
        <f t="shared" si="3"/>
        <v>125460.38999999998</v>
      </c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3:4" ht="18">
      <c r="C90" s="22"/>
      <c r="D90" s="21"/>
    </row>
    <row r="91" spans="1:3" ht="38.25" customHeight="1">
      <c r="A91" s="23" t="s">
        <v>74</v>
      </c>
      <c r="B91" s="23"/>
      <c r="C91" s="23"/>
    </row>
    <row r="92" ht="18">
      <c r="A92" s="7" t="s">
        <v>45</v>
      </c>
    </row>
    <row r="93" spans="1:3" ht="29.25" customHeight="1">
      <c r="A93" s="24" t="s">
        <v>64</v>
      </c>
      <c r="B93" s="24"/>
      <c r="C93" s="24"/>
    </row>
  </sheetData>
  <sheetProtection/>
  <mergeCells count="17">
    <mergeCell ref="A7:D7"/>
    <mergeCell ref="A9:D9"/>
    <mergeCell ref="A15:D15"/>
    <mergeCell ref="A8:D8"/>
    <mergeCell ref="A10:D10"/>
    <mergeCell ref="A11:D11"/>
    <mergeCell ref="A12:D12"/>
    <mergeCell ref="A91:C91"/>
    <mergeCell ref="A93:C93"/>
    <mergeCell ref="A1:E1"/>
    <mergeCell ref="A4:E4"/>
    <mergeCell ref="A5:D5"/>
    <mergeCell ref="A6:D6"/>
    <mergeCell ref="A14:D14"/>
    <mergeCell ref="A13:D13"/>
    <mergeCell ref="A2:D2"/>
    <mergeCell ref="A3:D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РСОШ</cp:lastModifiedBy>
  <cp:lastPrinted>2017-06-30T09:08:30Z</cp:lastPrinted>
  <dcterms:created xsi:type="dcterms:W3CDTF">1996-10-08T23:32:33Z</dcterms:created>
  <dcterms:modified xsi:type="dcterms:W3CDTF">2020-04-23T09:06:13Z</dcterms:modified>
  <cp:category/>
  <cp:version/>
  <cp:contentType/>
  <cp:contentStatus/>
</cp:coreProperties>
</file>