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'!$A$1:$C$150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<sst xmlns="http://schemas.openxmlformats.org/spreadsheetml/2006/main" count="140" uniqueCount="138">
  <si>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</si>
  <si>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</si>
  <si>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</si>
  <si>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</si>
  <si>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</si>
  <si>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</si>
  <si>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</si>
  <si>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</si>
  <si>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</si>
  <si>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</si>
  <si>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</si>
  <si>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</si>
  <si>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</si>
  <si>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</si>
  <si>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</si>
  <si>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</si>
  <si>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</si>
  <si>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</si>
  <si>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</si>
  <si>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</si>
  <si>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</si>
  <si>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</si>
  <si>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</si>
  <si>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</si>
  <si>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</si>
  <si>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</si>
  <si>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</si>
  <si>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</si>
  <si>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</si>
  <si>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</si>
  <si>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</si>
  <si>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</si>
  <si>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</si>
  <si>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</si>
  <si>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</si>
  <si>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</si>
  <si>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</si>
  <si>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</si>
  <si>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</si>
  <si>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</si>
  <si>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</si>
  <si>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</si>
  <si>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</si>
  <si>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</si>
  <si>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</si>
  <si>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</si>
  <si>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</si>
  <si>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</si>
  <si>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</si>
  <si>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</si>
  <si>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</si>
  <si>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</si>
  <si>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</si>
  <si>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</si>
  <si>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</si>
  <si>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</si>
  <si>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</si>
  <si>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</si>
  <si>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</si>
  <si>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</si>
  <si>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</si>
  <si>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</si>
  <si>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</si>
  <si>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</si>
  <si>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</si>
  <si>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</si>
  <si>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</si>
  <si>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</si>
  <si>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</si>
  <si>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</si>
  <si>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</si>
  <si>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</si>
  <si>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</si>
  <si>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</si>
  <si>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</si>
  <si>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</si>
  <si>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</si>
  <si>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</si>
  <si>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</si>
  <si>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</si>
  <si>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</si>
  <si>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</si>
  <si>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</si>
  <si>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</si>
  <si>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</si>
  <si>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</si>
  <si>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</si>
  <si>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</si>
  <si>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</si>
  <si>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</si>
  <si>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</si>
  <si>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</si>
  <si>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</si>
  <si>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</si>
  <si>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</si>
  <si>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</si>
  <si>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</si>
  <si>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</si>
  <si>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</si>
  <si>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</si>
  <si>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</si>
  <si>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</si>
  <si>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</si>
  <si>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</si>
  <si>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</si>
  <si>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</si>
  <si>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</si>
  <si>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</si>
  <si>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</si>
  <si>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</si>
  <si>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</si>
  <si>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</si>
  <si>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</si>
  <si>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</si>
  <si>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</si>
  <si>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</si>
  <si>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</si>
  <si>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</si>
  <si>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</si>
  <si>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</si>
  <si>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</si>
  <si>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</si>
  <si>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</si>
  <si>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</si>
  <si>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</si>
  <si>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</si>
  <si>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</si>
  <si>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</si>
  <si>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</si>
  <si>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</si>
  <si>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</si>
  <si>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</si>
  <si>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</si>
  <si>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</si>
  <si>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Информация о расходовании средств местного бюджета  (школа)                                                             за март 2020 года</t>
  </si>
  <si>
    <t>вывоз ТКО</t>
  </si>
  <si>
    <t xml:space="preserve">от "02" апреля 2020 г. №    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</si>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</sst>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93</v>
      </c>
      <c r="B1" s="26"/>
      <c r="C1" s="26"/>
      <c r="D1" s="26"/>
      <c r="E1" s="26"/>
    </row>
    <row r="2" spans="1:5" ht="15">
      <c r="A2" s="26" t="s">
        <v>113</v>
      </c>
      <c r="B2" s="26"/>
      <c r="C2" s="26"/>
      <c r="D2" s="26"/>
      <c r="E2" s="19"/>
    </row>
    <row r="3" spans="1:5" ht="15">
      <c r="A3" s="27" t="s">
        <v>111</v>
      </c>
      <c r="B3" s="27"/>
      <c r="C3" s="27"/>
      <c r="D3" s="27"/>
      <c r="E3" s="19"/>
    </row>
    <row r="4" spans="1:5" ht="15">
      <c r="A4" s="26" t="s">
        <v>112</v>
      </c>
      <c r="B4" s="26"/>
      <c r="C4" s="26"/>
      <c r="D4" s="26"/>
      <c r="E4" s="26"/>
    </row>
    <row r="5" spans="1:5" ht="15">
      <c r="A5" s="26" t="s">
        <v>94</v>
      </c>
      <c r="B5" s="26"/>
      <c r="C5" s="26"/>
      <c r="D5" s="26"/>
      <c r="E5" s="19"/>
    </row>
    <row r="6" spans="1:5" ht="15">
      <c r="A6" s="26" t="s">
        <v>95</v>
      </c>
      <c r="B6" s="26"/>
      <c r="C6" s="26"/>
      <c r="D6" s="26"/>
      <c r="E6" s="19"/>
    </row>
    <row r="7" spans="1:5" ht="15">
      <c r="A7" s="26" t="s">
        <v>96</v>
      </c>
      <c r="B7" s="26"/>
      <c r="C7" s="26"/>
      <c r="D7" s="26"/>
      <c r="E7" s="19"/>
    </row>
    <row r="8" spans="1:5" ht="15">
      <c r="A8" s="26" t="s">
        <v>97</v>
      </c>
      <c r="B8" s="26"/>
      <c r="C8" s="26"/>
      <c r="D8" s="26"/>
      <c r="E8" s="19"/>
    </row>
    <row r="9" spans="1:5" ht="15">
      <c r="A9" s="26" t="s">
        <v>98</v>
      </c>
      <c r="B9" s="26"/>
      <c r="C9" s="26"/>
      <c r="D9" s="26"/>
      <c r="E9" s="19"/>
    </row>
    <row r="10" spans="1:5" ht="15">
      <c r="A10" s="26" t="s">
        <v>99</v>
      </c>
      <c r="B10" s="26"/>
      <c r="C10" s="26"/>
      <c r="D10" s="26"/>
      <c r="E10" s="19"/>
    </row>
    <row r="11" spans="1:5" ht="15">
      <c r="A11" s="27" t="s">
        <v>100</v>
      </c>
      <c r="B11" s="27"/>
      <c r="C11" s="27"/>
      <c r="D11" s="27"/>
      <c r="E11" s="20"/>
    </row>
    <row r="12" spans="1:5" ht="20.25" customHeight="1">
      <c r="A12" s="27" t="s">
        <v>101</v>
      </c>
      <c r="B12" s="27"/>
      <c r="C12" s="27"/>
      <c r="D12" s="27"/>
      <c r="E12" s="20"/>
    </row>
    <row r="13" spans="1:5" ht="14.25" customHeight="1">
      <c r="A13" s="27" t="s">
        <v>136</v>
      </c>
      <c r="B13" s="27"/>
      <c r="C13" s="27"/>
      <c r="D13" s="27"/>
      <c r="E13" s="21"/>
    </row>
    <row r="14" spans="1:5" ht="41.25" customHeight="1">
      <c r="A14" s="30" t="s">
        <v>134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92</v>
      </c>
      <c r="B16" s="25"/>
      <c r="C16" s="25"/>
      <c r="D16" s="25"/>
      <c r="E16"/>
    </row>
    <row r="17" spans="1:14" s="4" customFormat="1" ht="60" customHeight="1">
      <c r="A17" s="8"/>
      <c r="B17" s="15" t="s">
        <v>137</v>
      </c>
      <c r="C17" s="16" t="s">
        <v>54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51</v>
      </c>
      <c r="B18" s="17">
        <f>B19</f>
        <v>227391.97</v>
      </c>
      <c r="C18" s="17">
        <f aca="true" t="shared" si="0" ref="C18:C51">SUM(B18:B18)</f>
        <v>227391.97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52</v>
      </c>
      <c r="B19" s="18">
        <v>227391.97</v>
      </c>
      <c r="C19" s="17">
        <f t="shared" si="0"/>
        <v>227391.97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53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69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55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58221.87</v>
      </c>
      <c r="C25" s="17">
        <f>B25</f>
        <v>58221.87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4176</v>
      </c>
      <c r="C26" s="17">
        <f t="shared" si="0"/>
        <v>4176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286513.87</v>
      </c>
      <c r="C28" s="17">
        <f t="shared" si="0"/>
        <v>286513.87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14488.81+7035.89+15471.39+28401.14</f>
        <v>65397.229999999996</v>
      </c>
      <c r="C29" s="17">
        <f t="shared" si="0"/>
        <v>65397.229999999996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68</v>
      </c>
      <c r="B30" s="10">
        <f>61864.92+150709.62</f>
        <v>212574.53999999998</v>
      </c>
      <c r="C30" s="17">
        <f>SUM(B30:B30)</f>
        <v>212574.53999999998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1044.48+1305.6</f>
        <v>2350.08</v>
      </c>
      <c r="C31" s="17">
        <f>SUM(B31:B31)</f>
        <v>2350.08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v>4983.52</v>
      </c>
      <c r="C32" s="17">
        <f t="shared" si="0"/>
        <v>4983.52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135</v>
      </c>
      <c r="B33" s="10">
        <v>1208.5</v>
      </c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B36+B37+B38+B39+B40+B41+B42+B43+B44+B45+B46+B47+B48+B49+B50+B51+B52+B53+B54+B55+B56</f>
        <v>58237.5</v>
      </c>
      <c r="C35" s="17">
        <f t="shared" si="0"/>
        <v>58237.5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5040+1008</f>
        <v>6048</v>
      </c>
      <c r="C37" s="17">
        <f t="shared" si="0"/>
        <v>6048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124</v>
      </c>
      <c r="B39" s="10">
        <v>4737</v>
      </c>
      <c r="C39" s="17">
        <f t="shared" si="0"/>
        <v>4737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36">
      <c r="A42" s="9" t="s">
        <v>102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86</v>
      </c>
      <c r="B43" s="10">
        <v>16680</v>
      </c>
      <c r="C43" s="17">
        <f t="shared" si="0"/>
        <v>16680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123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70</v>
      </c>
      <c r="B45" s="10">
        <f>10257.5+10257.5+10257.5</f>
        <v>30772.5</v>
      </c>
      <c r="C45" s="17">
        <f t="shared" si="0"/>
        <v>30772.5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109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104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6">
      <c r="A49" s="9" t="s">
        <v>15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76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56</v>
      </c>
      <c r="B52" s="10"/>
      <c r="C52" s="17">
        <f aca="true" t="shared" si="1" ref="C52:C70">SUM(B52:B52)</f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103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12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6">
      <c r="A55" s="9" t="s">
        <v>33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46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13" t="s">
        <v>1</v>
      </c>
      <c r="B57" s="12">
        <f>B58+B59+B60+B61+B62+B63+B64+B65+B66+B67+B68+B69+B70+B71+B72+B73+B75+B74+B75+B76+B77+B78+B79+B80+B81+B82+B83+B84+B85+B86+B87+B88+B89+B91+B90+B91+B92+B93+B94+B95+B96+B97</f>
        <v>81655.6</v>
      </c>
      <c r="C57" s="17">
        <f t="shared" si="1"/>
        <v>81655.6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18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89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71</v>
      </c>
      <c r="B61" s="10">
        <f>5319.6+4976.4+5319.6+51040</f>
        <v>66655.6</v>
      </c>
      <c r="C61" s="17">
        <f t="shared" si="1"/>
        <v>66655.6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120</v>
      </c>
      <c r="B62" s="22"/>
      <c r="C62" s="17">
        <f t="shared" si="1"/>
        <v>0</v>
      </c>
      <c r="D62" s="23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90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23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72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125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105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31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45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123</v>
      </c>
      <c r="B71" s="10">
        <f>1100+1100</f>
        <v>2200</v>
      </c>
      <c r="C71" s="17">
        <f aca="true" t="shared" si="2" ref="C71:C95">SUM(B71:B71)</f>
        <v>2200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36">
      <c r="A72" s="9" t="s">
        <v>106</v>
      </c>
      <c r="B72" s="10">
        <v>5100</v>
      </c>
      <c r="C72" s="17">
        <f t="shared" si="2"/>
        <v>5100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47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/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36">
      <c r="A75" s="9" t="s">
        <v>85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116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102</v>
      </c>
      <c r="B77" s="10">
        <v>7700</v>
      </c>
      <c r="C77" s="17">
        <f t="shared" si="2"/>
        <v>7700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121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6">
      <c r="A79" s="9" t="s">
        <v>57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59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50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61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62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63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36">
      <c r="A86" s="9" t="s">
        <v>74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22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34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/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44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48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49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24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36">
      <c r="A95" s="9" t="s">
        <v>64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19</v>
      </c>
      <c r="B96" s="10"/>
      <c r="C96" s="17">
        <f aca="true" t="shared" si="3" ref="C96:C117">SUM(B96:B96)</f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60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14" customFormat="1" ht="18">
      <c r="A98" s="11">
        <v>262</v>
      </c>
      <c r="B98" s="12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14" customFormat="1" ht="18">
      <c r="A99" s="13" t="s">
        <v>25</v>
      </c>
      <c r="B99" s="12">
        <f>B100+B101+B102+B103+B104+B105+B106+B107</f>
        <v>0</v>
      </c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27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26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35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73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>
      <c r="A107" s="9" t="s">
        <v>43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14" customFormat="1" ht="18">
      <c r="A108" s="11" t="s">
        <v>4</v>
      </c>
      <c r="B108" s="12">
        <f>B109+B110+B111+B112+B113+B114+B115+B116+B117+B118+B119+B120+B121</f>
        <v>0</v>
      </c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126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127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128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79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81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37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36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58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83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65</v>
      </c>
      <c r="B118" s="10"/>
      <c r="C118" s="17">
        <f aca="true" t="shared" si="4" ref="C118:C143">SUM(B118:B118)</f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36">
      <c r="A119" s="9" t="s">
        <v>82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36">
      <c r="A120" s="9" t="s">
        <v>84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66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14" customFormat="1" ht="18">
      <c r="A122" s="13" t="s">
        <v>2</v>
      </c>
      <c r="B122" s="12">
        <f>B123+B124+B125+B126+B127+B128+B129+B130+B131+B132+B133+B134+B135+B136+B137+B138+B139+B140+B141+B142</f>
        <v>0</v>
      </c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38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107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87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36">
      <c r="A127" s="9" t="s">
        <v>117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108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114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3.25" customHeight="1">
      <c r="A130" s="9" t="s">
        <v>40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132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129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130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8">
      <c r="A134" s="9" t="s">
        <v>122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41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133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42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115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88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36.75" customHeight="1">
      <c r="A140" s="9" t="s">
        <v>67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131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80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14" customFormat="1" ht="34.5" customHeight="1">
      <c r="A143" s="13" t="s">
        <v>3</v>
      </c>
      <c r="B143" s="12">
        <f>B122+B108+B99+B57+B35+B28+B26+B25+B18</f>
        <v>716196.8099999999</v>
      </c>
      <c r="C143" s="17">
        <f t="shared" si="4"/>
        <v>716196.8099999999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5" spans="1:3" ht="18">
      <c r="A145" s="29" t="s">
        <v>118</v>
      </c>
      <c r="B145" s="29"/>
      <c r="C145" s="29"/>
    </row>
    <row r="146" ht="18">
      <c r="A146" s="7" t="s">
        <v>91</v>
      </c>
    </row>
    <row r="147" spans="1:3" ht="28.5" customHeight="1">
      <c r="A147" s="29" t="s">
        <v>110</v>
      </c>
      <c r="B147" s="29"/>
      <c r="C147" s="29"/>
    </row>
  </sheetData>
  <sheetProtection/>
  <mergeCells count="18">
    <mergeCell ref="A145:C145"/>
    <mergeCell ref="A147:C147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2020-04-23T09:05:06Z</dcterms:modified>
  <cp:category/>
  <cp:version/>
  <cp:contentType/>
  <cp:contentStatus/>
</cp:coreProperties>
</file>