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<sst xmlns="http://schemas.openxmlformats.org/spreadsheetml/2006/main" count="139" uniqueCount="139">
  <si>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</si>
  <si>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</si>
  <si>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</si>
  <si>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</si>
  <si>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</si>
  <si>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</si>
  <si>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</si>
  <si>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</si>
  <si>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</si>
  <si>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</si>
  <si>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</si>
  <si>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</si>
  <si>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</si>
  <si>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</si>
  <si>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</si>
  <si>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</si>
  <si>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</si>
  <si>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</si>
  <si>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</si>
  <si>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</si>
  <si>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</si>
  <si>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</si>
  <si>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</si>
  <si>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</si>
  <si>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</si>
  <si>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</si>
  <si>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</si>
  <si>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</si>
  <si>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</si>
  <si>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</si>
  <si>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</si>
  <si>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</si>
  <si>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</si>
  <si>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</si>
  <si>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</si>
  <si>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</si>
  <si>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</si>
  <si>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</si>
  <si>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</si>
  <si>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</si>
  <si>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</si>
  <si>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</si>
  <si>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</si>
  <si>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</si>
  <si>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</si>
  <si>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</si>
  <si>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</si>
  <si>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</si>
  <si>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</si>
  <si>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</si>
  <si>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</si>
  <si>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</si>
  <si>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</si>
  <si>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</si>
  <si>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</si>
  <si>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</si>
  <si>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</si>
  <si>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</si>
  <si>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</si>
  <si>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</si>
  <si>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</si>
  <si>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</si>
  <si>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</si>
  <si>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</si>
  <si>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</si>
  <si>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</si>
  <si>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</si>
  <si>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</si>
  <si>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</si>
  <si>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</si>
  <si>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</si>
  <si>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</si>
  <si>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</si>
  <si>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</si>
  <si>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</si>
  <si>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</si>
  <si>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</si>
  <si>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</si>
  <si>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</si>
  <si>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</si>
  <si>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</si>
  <si>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</si>
  <si>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</si>
  <si>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</si>
  <si>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</si>
  <si>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</si>
  <si>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</si>
  <si>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</si>
  <si>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</si>
  <si>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</si>
  <si>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</si>
  <si>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</si>
  <si>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</si>
  <si>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</si>
  <si>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</si>
  <si>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</si>
  <si>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</si>
  <si>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</si>
  <si>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</si>
  <si>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</si>
  <si>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</si>
  <si>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</si>
  <si>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</si>
  <si>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</si>
  <si>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</si>
  <si>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</si>
  <si>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</si>
  <si>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</si>
  <si>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</si>
  <si>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</si>
  <si>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</si>
  <si>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</si>
  <si>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</si>
  <si>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</si>
  <si>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</si>
  <si>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</si>
  <si>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</si>
  <si>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</si>
  <si>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</si>
  <si>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</si>
  <si>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водонагреватель дош.группа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</si>
  <si>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</si>
  <si>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</si>
  <si>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</si>
  <si>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</si>
  <si>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</si>
  <si>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</si>
  <si>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</si>
  <si>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</si>
  <si>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</si>
  <si>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</si>
  <si>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</si>
  <si>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</si>
  <si>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</si>
  <si>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</si>
  <si>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</si>
  <si>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</si>
  <si>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Информация о расходовании средств местного бюджета за октябрь 2018 года</t>
  </si>
  <si>
    <t xml:space="preserve">от "12" ноября 2018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</si>
</sst>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102</v>
      </c>
      <c r="B1" s="23"/>
      <c r="C1" s="23"/>
      <c r="D1" s="23"/>
      <c r="E1" s="23"/>
    </row>
    <row r="2" spans="1:5" ht="15">
      <c r="A2" s="23" t="s">
        <v>126</v>
      </c>
      <c r="B2" s="23"/>
      <c r="C2" s="23"/>
      <c r="D2" s="23"/>
      <c r="E2" s="19"/>
    </row>
    <row r="3" spans="1:5" ht="15">
      <c r="A3" s="24" t="s">
        <v>123</v>
      </c>
      <c r="B3" s="24"/>
      <c r="C3" s="24"/>
      <c r="D3" s="24"/>
      <c r="E3" s="19"/>
    </row>
    <row r="4" spans="1:5" ht="15">
      <c r="A4" s="23" t="s">
        <v>124</v>
      </c>
      <c r="B4" s="23"/>
      <c r="C4" s="23"/>
      <c r="D4" s="23"/>
      <c r="E4" s="23"/>
    </row>
    <row r="5" spans="1:5" ht="15">
      <c r="A5" s="23" t="s">
        <v>103</v>
      </c>
      <c r="B5" s="23"/>
      <c r="C5" s="23"/>
      <c r="D5" s="23"/>
      <c r="E5" s="19"/>
    </row>
    <row r="6" spans="1:5" ht="15">
      <c r="A6" s="23" t="s">
        <v>104</v>
      </c>
      <c r="B6" s="23"/>
      <c r="C6" s="23"/>
      <c r="D6" s="23"/>
      <c r="E6" s="19"/>
    </row>
    <row r="7" spans="1:5" ht="15">
      <c r="A7" s="23" t="s">
        <v>105</v>
      </c>
      <c r="B7" s="23"/>
      <c r="C7" s="23"/>
      <c r="D7" s="23"/>
      <c r="E7" s="19"/>
    </row>
    <row r="8" spans="1:5" ht="15">
      <c r="A8" s="23" t="s">
        <v>106</v>
      </c>
      <c r="B8" s="23"/>
      <c r="C8" s="23"/>
      <c r="D8" s="23"/>
      <c r="E8" s="19"/>
    </row>
    <row r="9" spans="1:5" ht="15">
      <c r="A9" s="23" t="s">
        <v>107</v>
      </c>
      <c r="B9" s="23"/>
      <c r="C9" s="23"/>
      <c r="D9" s="23"/>
      <c r="E9" s="19"/>
    </row>
    <row r="10" spans="1:5" ht="15">
      <c r="A10" s="23" t="s">
        <v>108</v>
      </c>
      <c r="B10" s="23"/>
      <c r="C10" s="23"/>
      <c r="D10" s="23"/>
      <c r="E10" s="19"/>
    </row>
    <row r="11" spans="1:5" ht="15">
      <c r="A11" s="24" t="s">
        <v>109</v>
      </c>
      <c r="B11" s="24"/>
      <c r="C11" s="24"/>
      <c r="D11" s="24"/>
      <c r="E11" s="20"/>
    </row>
    <row r="12" spans="1:5" ht="20.25" customHeight="1">
      <c r="A12" s="24" t="s">
        <v>110</v>
      </c>
      <c r="B12" s="24"/>
      <c r="C12" s="24"/>
      <c r="D12" s="24"/>
      <c r="E12" s="20"/>
    </row>
    <row r="13" spans="1:5" ht="14.25" customHeight="1">
      <c r="A13" s="24" t="s">
        <v>138</v>
      </c>
      <c r="B13" s="24"/>
      <c r="C13" s="24"/>
      <c r="D13" s="24"/>
      <c r="E13" s="21"/>
    </row>
    <row r="14" spans="1:5" ht="28.5" customHeight="1">
      <c r="A14" s="26" t="s">
        <v>137</v>
      </c>
      <c r="B14" s="27"/>
      <c r="C14" s="27"/>
      <c r="D14" s="27"/>
      <c r="E14"/>
    </row>
    <row r="15" spans="1:5" ht="49.5" customHeight="1">
      <c r="A15" s="22" t="s">
        <v>101</v>
      </c>
      <c r="B15" s="22"/>
      <c r="C15" s="22"/>
      <c r="D15" s="22"/>
      <c r="E15"/>
    </row>
    <row r="16" spans="1:14" s="4" customFormat="1" ht="60" customHeight="1">
      <c r="A16" s="8"/>
      <c r="B16" s="15" t="s">
        <v>125</v>
      </c>
      <c r="C16" s="16" t="s">
        <v>59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56</v>
      </c>
      <c r="B17" s="17">
        <f>B18</f>
        <v>1244038.1300000004</v>
      </c>
      <c r="C17" s="17">
        <f aca="true" t="shared" si="0" ref="C17:C49">SUM(B17:B17)</f>
        <v>1244038.1300000004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57</v>
      </c>
      <c r="B18" s="18">
        <f>50000+3932.46+588+15557+58817.57+405.78+46400+1737.94+260+3325.56+56392.31+14557+497+298.14+46100+883.83+2270.48+675+339+4517.46+132+51489.92+13598+360.57+45200+8040.8+1202+13582+52334.73+360.57+54600+600+208+1395.14+4126.06+617+4069.51+399+7027.3+931+15340+447.07+57274.55+2943.34+439+779+48700+5211.81+7465.72+1116+44+290.9+4620.06+690+1653.36+2445.27+38+365+52326.06+14527+356.56+2039+13647.16+48600+6020.2+900+406.48+53013.51+413.86+14162+5405.08+807+41300+4500.84+673+338+90.56+2143.73+842.49+293+591+3951.44+105.34+56741.09+13172+465.11+2900+46000-334.9+5728.06+856+3616.69+15959+62373.52+317.04+33200+17900</f>
        <v>1244038.1300000004</v>
      </c>
      <c r="C18" s="17">
        <f t="shared" si="0"/>
        <v>1244038.1300000004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58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74</v>
      </c>
      <c r="B21" s="10"/>
      <c r="C21" s="17">
        <f t="shared" si="0"/>
        <v>0</v>
      </c>
      <c r="D21" s="1"/>
      <c r="E21" s="1"/>
      <c r="F21" s="1" t="s">
        <v>85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84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60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28446.18+3749.73+6594.34+258.6+3642.18+6088.65+26264.79+238.77+235.81+6012.98+25938.34+3419.14+235.37+25890.83+6001.97+3412.88+7364.8+288.82+31769.7+4187.82+4307.04+297.03+7574.44+32674.06+293.14+32245.1+7475+4250.49+27797.31+252.7+3664.19+6443.92+29855.91+271.42+6921.15+3935.55-180</f>
        <v>358120.14999999997</v>
      </c>
      <c r="C24" s="17">
        <f>B24</f>
        <v>358120.14999999997</v>
      </c>
      <c r="D24" s="1" t="s">
        <v>82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920.4+1593+920.4+1593+920.4+1593+920.4+1593+920.4+1593+920.4+1593+1593+920.4+1593+920.4+1593+920.4</f>
        <v>22620.600000000006</v>
      </c>
      <c r="C25" s="17">
        <f t="shared" si="0"/>
        <v>22620.600000000006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850918.4400000001</v>
      </c>
      <c r="C27" s="17">
        <f t="shared" si="0"/>
        <v>850918.4400000001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4333.42+5772.72+93.53+12234.46+2.94+24816.95+2.21+9173.93+9502.49+10430.91+7825.16+2361.87+8787.56+6590.67+2639.07+4258.36+8348.43+6261.33+1551.29+6596.17+4947.12+2093.87+3055.03+2291.28+1647.46+1235.59+21.71+3651.12+2738.35+13217.93+8970.11</f>
        <v>175453.03999999998</v>
      </c>
      <c r="C28" s="17">
        <f t="shared" si="0"/>
        <v>175453.03999999998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73</v>
      </c>
      <c r="B29" s="10">
        <f>179310.49+206035.9+203302.94+71718.44</f>
        <v>660367.77</v>
      </c>
      <c r="C29" s="17">
        <f>SUM(B29:B29)</f>
        <v>660367.77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929.25+1561.14+2193.03+2118.69+1226.61+531.57+776.91+776.91</f>
        <v>10114.11</v>
      </c>
      <c r="C30" s="17">
        <f>SUM(B30:B30)</f>
        <v>10114.11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2491.76+2491.76</f>
        <v>4983.52</v>
      </c>
      <c r="C31" s="17">
        <f t="shared" si="0"/>
        <v>4983.52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181479.91</v>
      </c>
      <c r="C33" s="17">
        <f t="shared" si="0"/>
        <v>181479.91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2478+2478+2478+2478+3044.4+3044.4+3044.4+3044.4+3044.4</f>
        <v>25134.000000000004</v>
      </c>
      <c r="C35" s="17">
        <f t="shared" si="0"/>
        <v>25134.000000000004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2799.55+2799.55+2799.55+2799.55</f>
        <v>11198.2</v>
      </c>
      <c r="C36" s="17">
        <f t="shared" si="0"/>
        <v>11198.2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111</v>
      </c>
      <c r="B40" s="10">
        <f>12000+8100+8100</f>
        <v>28200</v>
      </c>
      <c r="C40" s="17">
        <f t="shared" si="0"/>
        <v>28200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94</v>
      </c>
      <c r="B41" s="10">
        <v>10920</v>
      </c>
      <c r="C41" s="17">
        <f>SUM(B41:B41)</f>
        <v>10920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93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76</v>
      </c>
      <c r="B43" s="10">
        <f>9325+9325+9325+9325+9325+9325+9325+9325+9325</f>
        <v>83925</v>
      </c>
      <c r="C43" s="17">
        <f t="shared" si="0"/>
        <v>83925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133</v>
      </c>
      <c r="B44" s="10">
        <v>6100</v>
      </c>
      <c r="C44" s="17">
        <f t="shared" si="0"/>
        <v>6100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121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113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>
        <v>9861</v>
      </c>
      <c r="C47" s="17">
        <f t="shared" si="0"/>
        <v>9861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>
        <v>1225</v>
      </c>
      <c r="C48" s="17">
        <f t="shared" si="0"/>
        <v>1225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83</v>
      </c>
      <c r="B49" s="10">
        <v>4724.72</v>
      </c>
      <c r="C49" s="17">
        <f t="shared" si="0"/>
        <v>4724.72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61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112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90073.89</v>
      </c>
      <c r="C55" s="17">
        <f t="shared" si="1"/>
        <v>90073.89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>
        <v>40045</v>
      </c>
      <c r="C56" s="17">
        <f t="shared" si="1"/>
        <v>40045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98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77</v>
      </c>
      <c r="B59" s="10">
        <f>4030+3640+4030+3900+4030+3900+4030+4030+3900</f>
        <v>35490</v>
      </c>
      <c r="C59" s="17">
        <f t="shared" si="1"/>
        <v>35490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134</v>
      </c>
      <c r="B60" s="10">
        <f>1512.59+756.3</f>
        <v>2268.89</v>
      </c>
      <c r="C60" s="17">
        <f t="shared" si="1"/>
        <v>2268.89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99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78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114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115</v>
      </c>
      <c r="B65" s="10">
        <v>4200</v>
      </c>
      <c r="C65" s="17">
        <f t="shared" si="1"/>
        <v>4200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116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117</v>
      </c>
      <c r="B70" s="10">
        <v>2000</v>
      </c>
      <c r="C70" s="17">
        <f t="shared" si="2"/>
        <v>2000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/>
      <c r="C71" s="17">
        <f>SUM(B71:B71)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/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92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130</v>
      </c>
      <c r="B74" s="10">
        <v>3200</v>
      </c>
      <c r="C74" s="17">
        <f t="shared" si="2"/>
        <v>3200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135</v>
      </c>
      <c r="B76" s="10">
        <v>2870</v>
      </c>
      <c r="C76" s="17">
        <f t="shared" si="2"/>
        <v>2870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62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55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66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68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54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69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65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91215.73999999999</v>
      </c>
      <c r="C97" s="17">
        <f t="shared" si="3"/>
        <v>91215.73999999999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f>4643+4351+4351+4351</f>
        <v>17696</v>
      </c>
      <c r="C100" s="17">
        <f t="shared" si="3"/>
        <v>17696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f>862.16+405.28+405.28+405.28</f>
        <v>2078</v>
      </c>
      <c r="C101" s="17">
        <f t="shared" si="3"/>
        <v>2078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>
        <f>482.73+107.01+10000</f>
        <v>10589.74</v>
      </c>
      <c r="C102" s="17">
        <f t="shared" si="3"/>
        <v>10589.74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79</v>
      </c>
      <c r="B103" s="10">
        <f>13981+19567+11682+14822</f>
        <v>60052</v>
      </c>
      <c r="C103" s="17">
        <f t="shared" si="3"/>
        <v>60052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>
        <v>800</v>
      </c>
      <c r="C105" s="17">
        <f t="shared" si="3"/>
        <v>800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2560</v>
      </c>
      <c r="C106" s="17">
        <f t="shared" si="3"/>
        <v>2560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120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97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86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88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>
        <v>2560</v>
      </c>
      <c r="C113" s="17">
        <f t="shared" si="3"/>
        <v>2560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63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90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70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89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91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71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218717.01</v>
      </c>
      <c r="C120" s="17">
        <f t="shared" si="4"/>
        <v>218717.01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118</v>
      </c>
      <c r="B122" s="10">
        <v>1900</v>
      </c>
      <c r="C122" s="17">
        <f t="shared" si="4"/>
        <v>1900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95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>
        <f>440.8+530+346.5+1019+2344.3+3040+160.8+420+1067+1591.54+384+2906.55+310.5+925+208+443+384+3390.5+1229.15+446.6+366+1648.2+2595.3+43+263+1850+991+714+1583+272.6+6286.75+2461.6+2104.11+948.8+1055+1874.8+5930+1538.4+1485+122+3940.9+258.1+209.6+882.7+783+2439.6+404+130+1798.47+199+253+270+2723+3345+1584+290+610+3315.5+404+2214+1366.6+410.9+1893.7+175.5+4105+304.5+447.3+135+2418+310.3+3670.2+268+239.25+620+3329.59+2490.4+233.8+290+231+1551.8+4292.8+443.7+615.9+3017.99+1065+350+1712.39+2222.2+107.3+1027.11+120+360+60.8+350+196+73.6+36+210+2105.85+1614.5+500+1500+210+170+360+313.5+204+2882.5+342.8+173</f>
        <v>132901.45</v>
      </c>
      <c r="C124" s="17">
        <f t="shared" si="4"/>
        <v>132901.45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">
      <c r="A125" s="9" t="s">
        <v>131</v>
      </c>
      <c r="B125" s="10">
        <f>13936.16+32517.7</f>
        <v>46453.86</v>
      </c>
      <c r="C125" s="17">
        <f t="shared" si="4"/>
        <v>46453.86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119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127</v>
      </c>
      <c r="B127" s="10">
        <v>2250</v>
      </c>
      <c r="C127" s="17">
        <f t="shared" si="4"/>
        <v>2250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128</v>
      </c>
      <c r="B129" s="10">
        <v>13529.7</v>
      </c>
      <c r="C129" s="17">
        <f t="shared" si="4"/>
        <v>13529.7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136</v>
      </c>
      <c r="B132" s="10">
        <v>11280</v>
      </c>
      <c r="C132" s="17">
        <f t="shared" si="4"/>
        <v>11280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>
        <v>5790</v>
      </c>
      <c r="C133" s="17">
        <f t="shared" si="4"/>
        <v>5790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>
        <v>2500</v>
      </c>
      <c r="C134" s="17">
        <f t="shared" si="4"/>
        <v>2500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129</v>
      </c>
      <c r="B136" s="10">
        <v>2112</v>
      </c>
      <c r="C136" s="17">
        <f t="shared" si="4"/>
        <v>2112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96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80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87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3059743.8700000006</v>
      </c>
      <c r="C141" s="17">
        <f t="shared" si="4"/>
        <v>3059743.8700000006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5" t="s">
        <v>132</v>
      </c>
      <c r="B143" s="25"/>
      <c r="C143" s="25"/>
    </row>
    <row r="144" ht="18">
      <c r="A144" s="7" t="s">
        <v>100</v>
      </c>
    </row>
    <row r="145" spans="1:3" ht="28.5" customHeight="1">
      <c r="A145" s="25" t="s">
        <v>122</v>
      </c>
      <c r="B145" s="25"/>
      <c r="C145" s="25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2017-10-09T09:18:02Z</cp:lastPrinted>
  <dcterms:created xsi:type="dcterms:W3CDTF">1996-10-08T23:32:33Z</dcterms:created>
  <dcterms:modified xsi:type="dcterms:W3CDTF">2018-11-12T09:37:18Z</dcterms:modified>
  <cp:category/>
  <cp:version/>
  <cp:contentType/>
  <cp:contentStatus/>
</cp:coreProperties>
</file>