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935" activeTab="0"/>
  </bookViews>
  <sheets>
    <sheet name="школы " sheetId="1" r:id="rId1"/>
  </sheets>
  <definedNames>
    <definedName name="_xlnm.Print_Area" localSheetId="0">'школы '!$A$1:$C$93</definedName>
  </definedNames>
  <calcPr fullCalcOnLoad="1"/>
</workbook>
</file>

<file path=xl/sharedStrings.xml><?xml version="1.0" encoding="utf-8"?>
<sst xmlns="http://schemas.openxmlformats.org/spreadsheetml/2006/main" count="84" uniqueCount="84">
  <si>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</si>
  <si>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</si>
  <si>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</si>
  <si>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</si>
  <si>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</si>
  <si>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</si>
  <si>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</si>
  <si>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</si>
  <si>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</si>
  <si>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</si>
  <si>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</si>
  <si>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дератизация</t>
  </si>
  <si>
    <t>борьба с клещами</t>
  </si>
  <si>
    <t>тех.осмотр (диагност. автобусов )</t>
  </si>
  <si>
    <t>ПТО газ.оборудования</t>
  </si>
  <si>
    <t>медосмотр сотрудников</t>
  </si>
  <si>
    <t>медосмотр водителей</t>
  </si>
  <si>
    <t>утилизация ртут.содерж.ламп</t>
  </si>
  <si>
    <t>290 в.т.ч.</t>
  </si>
  <si>
    <t>огнетушители</t>
  </si>
  <si>
    <t>орг.техника</t>
  </si>
  <si>
    <t>ГСМ</t>
  </si>
  <si>
    <t>бутылированная вода</t>
  </si>
  <si>
    <t>строительные материалы</t>
  </si>
  <si>
    <t>211 в т.ч.</t>
  </si>
  <si>
    <t>оплата труда</t>
  </si>
  <si>
    <t>премия</t>
  </si>
  <si>
    <t>итого</t>
  </si>
  <si>
    <t>метод.литерат.</t>
  </si>
  <si>
    <t>учебное оборудование-мультимедиапрое</t>
  </si>
  <si>
    <t>интеракт.доска</t>
  </si>
  <si>
    <t>фото-видеокамеры</t>
  </si>
  <si>
    <t>учебные, наглядные пособия</t>
  </si>
  <si>
    <t>тепловая электроэнергия</t>
  </si>
  <si>
    <t>отпуск по уходу  за ребенком до трех лет</t>
  </si>
  <si>
    <t>охранные услуги</t>
  </si>
  <si>
    <t>проверка достоверность   сметной документации</t>
  </si>
  <si>
    <t xml:space="preserve">                                                                                                                                                          </t>
  </si>
  <si>
    <t>Гидравлические испытания</t>
  </si>
  <si>
    <t>продукты питания</t>
  </si>
  <si>
    <t>командировочные расходы</t>
  </si>
  <si>
    <t>,</t>
  </si>
  <si>
    <t>стиральная машинка</t>
  </si>
  <si>
    <t>хоз.товары</t>
  </si>
  <si>
    <t>мясорубка</t>
  </si>
  <si>
    <t>металлический контейнер с крышкой для мусора</t>
  </si>
  <si>
    <t>пылесос</t>
  </si>
  <si>
    <t>спец.контейнер для сбора и хранения ртутьсод.</t>
  </si>
  <si>
    <t>бумага для офисной техники</t>
  </si>
  <si>
    <t>знаки пожарной безопасности</t>
  </si>
  <si>
    <t>металлодетектор</t>
  </si>
  <si>
    <t>страхование автобуса</t>
  </si>
  <si>
    <t>обучение по закупкам</t>
  </si>
  <si>
    <t>изготовление карты водителя для тахографа</t>
  </si>
  <si>
    <t>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</si>
  <si>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</si>
  <si>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</si>
  <si>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Муниципальное бюджетное                                                                            Администрации Куйбышевского района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</si>
  <si>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</si>
  <si>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</si>
  <si>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</si>
  <si>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</si>
  <si>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</si>
  <si>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</si>
  <si>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</si>
  <si>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</si>
  <si>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молоко 1-4 класс</t>
  </si>
  <si>
    <t>обучение по БДД</t>
  </si>
  <si>
    <t>флаги РО и РФ</t>
  </si>
  <si>
    <t>водонагреватель</t>
  </si>
  <si>
    <t>смесители</t>
  </si>
  <si>
    <t>Гл.бухгалтер                                                                                Е.Н. Чуприна</t>
  </si>
  <si>
    <t>общеобразовательное учреждение                                                                                      Л.В. Шипико</t>
  </si>
  <si>
    <t>транспортный налог</t>
  </si>
  <si>
    <t>2018 год</t>
  </si>
  <si>
    <t xml:space="preserve">РОССИЙСКОЙ ФЕДЕРАЦИИ                                                                     Заведующему отделом образования  </t>
  </si>
  <si>
    <t>ремонт канализации</t>
  </si>
  <si>
    <t>тех.обслуживание автобуса</t>
  </si>
  <si>
    <t>генератор</t>
  </si>
  <si>
    <t>дезсредста</t>
  </si>
  <si>
    <t xml:space="preserve">моющее и чистящее средство </t>
  </si>
  <si>
    <t>Директор МБОУ Русская СОШ                                                Г.В. Колинько</t>
  </si>
  <si>
    <t xml:space="preserve">от "12" сентября  2018 г. №    </t>
  </si>
  <si>
    <t>Информация о расходовании средств местного бюджета                                                                                                                          (субсидия на иные цели на организацию питания учащихся                                                                                             в общеобразовательных организациях)                                                                                                                    за август 2018 года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</si>
</sst>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0" xfId="0" applyFont="1" applyAlignment="1">
      <alignment/>
    </xf>
    <xf numFmtId="183" fontId="5" fillId="35" borderId="11" xfId="0" applyNumberFormat="1" applyFont="1" applyFill="1" applyBorder="1" applyAlignment="1">
      <alignment wrapText="1"/>
    </xf>
    <xf numFmtId="184" fontId="5" fillId="35" borderId="11" xfId="0" applyNumberFormat="1" applyFont="1" applyFill="1" applyBorder="1" applyAlignment="1">
      <alignment/>
    </xf>
    <xf numFmtId="184" fontId="5" fillId="35" borderId="11" xfId="0" applyNumberFormat="1" applyFont="1" applyFill="1" applyBorder="1" applyAlignment="1">
      <alignment wrapText="1"/>
    </xf>
    <xf numFmtId="183" fontId="6" fillId="35" borderId="11" xfId="0" applyNumberFormat="1" applyFont="1" applyFill="1" applyBorder="1" applyAlignment="1">
      <alignment horizontal="right" wrapText="1"/>
    </xf>
    <xf numFmtId="180" fontId="6" fillId="0" borderId="0" xfId="0" applyNumberFormat="1" applyFont="1" applyFill="1" applyBorder="1" applyAlignment="1">
      <alignment horizontal="center" wrapText="1"/>
    </xf>
    <xf numFmtId="0" fontId="43" fillId="0" borderId="0" xfId="0" applyFont="1" applyAlignment="1">
      <alignment/>
    </xf>
    <xf numFmtId="0" fontId="43" fillId="0" borderId="0" xfId="0" applyFont="1" applyAlignment="1">
      <alignment horizontal="left"/>
    </xf>
    <xf numFmtId="183" fontId="6" fillId="0" borderId="0" xfId="0" applyNumberFormat="1" applyFont="1" applyFill="1" applyBorder="1" applyAlignment="1">
      <alignment horizontal="left" wrapText="1"/>
    </xf>
    <xf numFmtId="0" fontId="4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0"/>
  <sheetViews>
    <sheetView tabSelected="1" view="pageBreakPreview" zoomScaleSheetLayoutView="100" zoomScalePageLayoutView="0" workbookViewId="0" topLeftCell="A79">
      <selection activeCell="B25" sqref="B25"/>
    </sheetView>
  </sheetViews>
  <sheetFormatPr defaultColWidth="9.140625" defaultRowHeight="12.75"/>
  <cols>
    <col min="1" max="1" width="58.57421875" style="7" customWidth="1"/>
    <col min="2" max="2" width="23.57421875" style="3" customWidth="1"/>
    <col min="3" max="3" width="32.7109375" style="3" customWidth="1"/>
    <col min="4" max="4" width="8.421875" style="2" customWidth="1"/>
    <col min="5" max="16384" width="9.140625" style="2" customWidth="1"/>
  </cols>
  <sheetData>
    <row r="1" spans="1:5" ht="15">
      <c r="A1" s="27" t="s">
        <v>56</v>
      </c>
      <c r="B1" s="27"/>
      <c r="C1" s="27"/>
      <c r="D1" s="27"/>
      <c r="E1" s="27"/>
    </row>
    <row r="2" spans="1:5" ht="15">
      <c r="A2" s="27" t="s">
        <v>75</v>
      </c>
      <c r="B2" s="27"/>
      <c r="C2" s="27"/>
      <c r="D2" s="27"/>
      <c r="E2" s="19"/>
    </row>
    <row r="3" spans="1:5" ht="15">
      <c r="A3" s="28" t="s">
        <v>57</v>
      </c>
      <c r="B3" s="28"/>
      <c r="C3" s="28"/>
      <c r="D3" s="28"/>
      <c r="E3" s="19"/>
    </row>
    <row r="4" spans="1:5" ht="15">
      <c r="A4" s="27" t="s">
        <v>72</v>
      </c>
      <c r="B4" s="27"/>
      <c r="C4" s="27"/>
      <c r="D4" s="27"/>
      <c r="E4" s="27"/>
    </row>
    <row r="5" spans="1:5" ht="15">
      <c r="A5" s="27" t="s">
        <v>58</v>
      </c>
      <c r="B5" s="27"/>
      <c r="C5" s="27"/>
      <c r="D5" s="27"/>
      <c r="E5" s="19"/>
    </row>
    <row r="6" spans="1:5" ht="15">
      <c r="A6" s="27" t="s">
        <v>59</v>
      </c>
      <c r="B6" s="27"/>
      <c r="C6" s="27"/>
      <c r="D6" s="27"/>
      <c r="E6" s="19"/>
    </row>
    <row r="7" spans="1:5" ht="15">
      <c r="A7" s="27" t="s">
        <v>60</v>
      </c>
      <c r="B7" s="27"/>
      <c r="C7" s="27"/>
      <c r="D7" s="27"/>
      <c r="E7" s="19"/>
    </row>
    <row r="8" spans="1:5" ht="15">
      <c r="A8" s="27" t="s">
        <v>61</v>
      </c>
      <c r="B8" s="27"/>
      <c r="C8" s="27"/>
      <c r="D8" s="27"/>
      <c r="E8" s="19"/>
    </row>
    <row r="9" spans="1:5" ht="15">
      <c r="A9" s="27" t="s">
        <v>62</v>
      </c>
      <c r="B9" s="27"/>
      <c r="C9" s="27"/>
      <c r="D9" s="27"/>
      <c r="E9" s="19"/>
    </row>
    <row r="10" spans="1:5" ht="15">
      <c r="A10" s="27" t="s">
        <v>63</v>
      </c>
      <c r="B10" s="27"/>
      <c r="C10" s="27"/>
      <c r="D10" s="27"/>
      <c r="E10" s="19"/>
    </row>
    <row r="11" spans="1:5" ht="15">
      <c r="A11" s="28" t="s">
        <v>64</v>
      </c>
      <c r="B11" s="28"/>
      <c r="C11" s="28"/>
      <c r="D11" s="28"/>
      <c r="E11" s="20"/>
    </row>
    <row r="12" spans="1:5" ht="20.25" customHeight="1">
      <c r="A12" s="28" t="s">
        <v>65</v>
      </c>
      <c r="B12" s="28"/>
      <c r="C12" s="28"/>
      <c r="D12" s="28"/>
      <c r="E12" s="20"/>
    </row>
    <row r="13" spans="1:5" ht="14.25" customHeight="1">
      <c r="A13" s="28" t="s">
        <v>82</v>
      </c>
      <c r="B13" s="28"/>
      <c r="C13" s="28"/>
      <c r="D13" s="28"/>
      <c r="E13" s="21"/>
    </row>
    <row r="14" spans="1:5" ht="75" customHeight="1">
      <c r="A14" s="30" t="s">
        <v>83</v>
      </c>
      <c r="B14" s="31"/>
      <c r="C14" s="31"/>
      <c r="D14" s="31"/>
      <c r="E14"/>
    </row>
    <row r="15" spans="1:5" ht="38.25" customHeight="1">
      <c r="A15" s="26" t="s">
        <v>55</v>
      </c>
      <c r="B15" s="26"/>
      <c r="C15" s="26"/>
      <c r="D15" s="26"/>
      <c r="E15"/>
    </row>
    <row r="16" spans="1:14" s="4" customFormat="1" ht="60" customHeight="1">
      <c r="A16" s="8"/>
      <c r="B16" s="15" t="s">
        <v>74</v>
      </c>
      <c r="C16" s="16" t="s">
        <v>27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24</v>
      </c>
      <c r="B17" s="17">
        <f>B18+B19</f>
        <v>103361.93000000001</v>
      </c>
      <c r="C17" s="17">
        <f>B17</f>
        <v>103361.93000000001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8">
      <c r="A18" s="9" t="s">
        <v>25</v>
      </c>
      <c r="B18" s="18">
        <f>48400.5+6723.16+1668+142.34+6700+7882.05+1995+167.45+6700+1995+7882.05+167.45+6700+259.77+1500+4479.16</f>
        <v>103361.93000000001</v>
      </c>
      <c r="C18" s="17">
        <f aca="true" t="shared" si="0" ref="C18:C52">B18</f>
        <v>103361.93000000001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 t="s">
        <v>26</v>
      </c>
      <c r="B19" s="18"/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11" t="s">
        <v>5</v>
      </c>
      <c r="B20" s="12">
        <f>B21+B22+B23</f>
        <v>0</v>
      </c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>
      <c r="A21" s="9" t="s">
        <v>34</v>
      </c>
      <c r="B21" s="10"/>
      <c r="C21" s="17">
        <f t="shared" si="0"/>
        <v>0</v>
      </c>
      <c r="D21" s="1"/>
      <c r="E21" s="1"/>
      <c r="F21" s="1" t="s">
        <v>41</v>
      </c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40</v>
      </c>
      <c r="B22" s="10"/>
      <c r="C22" s="17">
        <f t="shared" si="0"/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28</v>
      </c>
      <c r="B23" s="10"/>
      <c r="C23" s="17">
        <f t="shared" si="0"/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4" customFormat="1" ht="18">
      <c r="A24" s="11">
        <v>213</v>
      </c>
      <c r="B24" s="12">
        <f>12895.56+412.77+725.9+3131.37+28.47+853.97+33.49+485.59+3683.79+853.97+3683.79+33.49+485.59+753.34+5715.03+1324.85+51.95</f>
        <v>35152.920000000006</v>
      </c>
      <c r="C24" s="17">
        <f t="shared" si="0"/>
        <v>35152.920000000006</v>
      </c>
      <c r="D24" s="1" t="s">
        <v>37</v>
      </c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221</v>
      </c>
      <c r="B25" s="12">
        <v>0</v>
      </c>
      <c r="C25" s="17">
        <f t="shared" si="0"/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21" customHeight="1">
      <c r="A26" s="11">
        <v>222</v>
      </c>
      <c r="B26" s="12">
        <v>0</v>
      </c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3" t="s">
        <v>6</v>
      </c>
      <c r="B27" s="12">
        <f>B28+B29+B30+B31</f>
        <v>0</v>
      </c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>
      <c r="A28" s="9" t="s">
        <v>7</v>
      </c>
      <c r="B28" s="10"/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 t="s">
        <v>33</v>
      </c>
      <c r="B29" s="10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>
      <c r="A30" s="9" t="s">
        <v>8</v>
      </c>
      <c r="B30" s="10"/>
      <c r="C30" s="17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9</v>
      </c>
      <c r="B31" s="10"/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4" customFormat="1" ht="17.25" customHeight="1">
      <c r="A32" s="11">
        <v>224</v>
      </c>
      <c r="B32" s="12"/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21" customHeight="1">
      <c r="A33" s="13" t="s">
        <v>0</v>
      </c>
      <c r="B33" s="12">
        <f>B34+B35+B36+B37+B38+B39+B40+B41</f>
        <v>0</v>
      </c>
      <c r="C33" s="17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21.75" customHeight="1">
      <c r="A34" s="9" t="s">
        <v>10</v>
      </c>
      <c r="B34" s="10"/>
      <c r="C34" s="17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>
      <c r="A35" s="9" t="s">
        <v>11</v>
      </c>
      <c r="B35" s="10"/>
      <c r="C35" s="17">
        <f t="shared" si="0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>
      <c r="A36" s="9" t="s">
        <v>12</v>
      </c>
      <c r="B36" s="10"/>
      <c r="C36" s="17">
        <f t="shared" si="0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9" t="s">
        <v>76</v>
      </c>
      <c r="B37" s="10"/>
      <c r="C37" s="17">
        <f t="shared" si="0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13</v>
      </c>
      <c r="B38" s="10"/>
      <c r="C38" s="17">
        <f t="shared" si="0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14</v>
      </c>
      <c r="B39" s="10"/>
      <c r="C39" s="17">
        <f t="shared" si="0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>
      <c r="A40" s="9" t="s">
        <v>77</v>
      </c>
      <c r="B40" s="10"/>
      <c r="C40" s="17">
        <f t="shared" si="0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>
      <c r="A41" s="9" t="s">
        <v>38</v>
      </c>
      <c r="B41" s="10"/>
      <c r="C41" s="17">
        <f t="shared" si="0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14" customFormat="1" ht="18">
      <c r="A42" s="13" t="s">
        <v>1</v>
      </c>
      <c r="B42" s="12">
        <f>B43+B44+B45+B46+B47+B48+B49+B50+B51</f>
        <v>2635</v>
      </c>
      <c r="C42" s="17">
        <f t="shared" si="0"/>
        <v>2635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 t="s">
        <v>15</v>
      </c>
      <c r="B43" s="10">
        <v>2635</v>
      </c>
      <c r="C43" s="17">
        <f t="shared" si="0"/>
        <v>2635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>
      <c r="A44" s="9" t="s">
        <v>16</v>
      </c>
      <c r="B44" s="10"/>
      <c r="C44" s="17">
        <f t="shared" si="0"/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18">
      <c r="A45" s="9" t="s">
        <v>51</v>
      </c>
      <c r="B45" s="10"/>
      <c r="C45" s="17">
        <f t="shared" si="0"/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18">
      <c r="A46" s="9" t="s">
        <v>35</v>
      </c>
      <c r="B46" s="10"/>
      <c r="C46" s="17">
        <f t="shared" si="0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>
      <c r="A47" s="9" t="s">
        <v>52</v>
      </c>
      <c r="B47" s="10"/>
      <c r="C47" s="17">
        <f t="shared" si="0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36">
      <c r="A48" s="9" t="s">
        <v>53</v>
      </c>
      <c r="B48" s="10"/>
      <c r="C48" s="17">
        <f t="shared" si="0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>
      <c r="A49" s="9" t="s">
        <v>17</v>
      </c>
      <c r="B49" s="10"/>
      <c r="C49" s="17">
        <f t="shared" si="0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36">
      <c r="A50" s="9" t="s">
        <v>36</v>
      </c>
      <c r="B50" s="10"/>
      <c r="C50" s="17">
        <f t="shared" si="0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6" customFormat="1" ht="18">
      <c r="A51" s="9" t="s">
        <v>67</v>
      </c>
      <c r="B51" s="10"/>
      <c r="C51" s="17">
        <f t="shared" si="0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6" customFormat="1" ht="18">
      <c r="A52" s="9"/>
      <c r="B52" s="10"/>
      <c r="C52" s="17">
        <f t="shared" si="0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14" customFormat="1" ht="18">
      <c r="A53" s="11">
        <v>262</v>
      </c>
      <c r="B53" s="12">
        <v>0</v>
      </c>
      <c r="C53" s="17">
        <f aca="true" t="shared" si="1" ref="C53:C86">B53</f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14" customFormat="1" ht="18">
      <c r="A54" s="13" t="s">
        <v>18</v>
      </c>
      <c r="B54" s="12">
        <f>B55+B56+B57</f>
        <v>0</v>
      </c>
      <c r="C54" s="17">
        <f t="shared" si="1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14" customFormat="1" ht="18">
      <c r="A55" s="25" t="s">
        <v>73</v>
      </c>
      <c r="B55" s="23"/>
      <c r="C55" s="24">
        <f>B55</f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14" customFormat="1" ht="18">
      <c r="A56" s="22"/>
      <c r="B56" s="23"/>
      <c r="C56" s="24">
        <f>B56</f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14" customFormat="1" ht="18">
      <c r="A57" s="22"/>
      <c r="B57" s="23"/>
      <c r="C57" s="24">
        <f>B57</f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14" customFormat="1" ht="18">
      <c r="A58" s="11" t="s">
        <v>4</v>
      </c>
      <c r="B58" s="12">
        <f>B59+B60+B61+B62+B63+B64+B65+B66+B67+B68+B69+B70+B71</f>
        <v>0</v>
      </c>
      <c r="C58" s="17">
        <f t="shared" si="1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>
      <c r="A59" s="9" t="s">
        <v>69</v>
      </c>
      <c r="B59" s="10"/>
      <c r="C59" s="17">
        <f t="shared" si="1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>
      <c r="A60" s="9" t="s">
        <v>78</v>
      </c>
      <c r="B60" s="10"/>
      <c r="C60" s="17">
        <f t="shared" si="1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>
      <c r="A61" s="9" t="s">
        <v>50</v>
      </c>
      <c r="B61" s="10"/>
      <c r="C61" s="17">
        <f t="shared" si="1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8">
      <c r="A62" s="9" t="s">
        <v>42</v>
      </c>
      <c r="B62" s="10"/>
      <c r="C62" s="17">
        <f t="shared" si="1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18">
      <c r="A63" s="9" t="s">
        <v>44</v>
      </c>
      <c r="B63" s="10"/>
      <c r="C63" s="17">
        <f t="shared" si="1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18">
      <c r="A64" s="9" t="s">
        <v>20</v>
      </c>
      <c r="B64" s="10"/>
      <c r="C64" s="17">
        <f t="shared" si="1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>
      <c r="A65" s="9" t="s">
        <v>19</v>
      </c>
      <c r="B65" s="10"/>
      <c r="C65" s="17">
        <f t="shared" si="1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>
      <c r="A66" s="9" t="s">
        <v>29</v>
      </c>
      <c r="B66" s="10"/>
      <c r="C66" s="17">
        <f t="shared" si="1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>
      <c r="A67" s="9" t="s">
        <v>46</v>
      </c>
      <c r="B67" s="10"/>
      <c r="C67" s="17">
        <f t="shared" si="1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>
      <c r="A68" s="9" t="s">
        <v>30</v>
      </c>
      <c r="B68" s="10"/>
      <c r="C68" s="17">
        <f t="shared" si="1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36">
      <c r="A69" s="9" t="s">
        <v>45</v>
      </c>
      <c r="B69" s="10"/>
      <c r="C69" s="17">
        <f t="shared" si="1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36">
      <c r="A70" s="9" t="s">
        <v>47</v>
      </c>
      <c r="B70" s="10"/>
      <c r="C70" s="17">
        <f t="shared" si="1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>
      <c r="A71" s="9" t="s">
        <v>31</v>
      </c>
      <c r="B71" s="10"/>
      <c r="C71" s="17">
        <f t="shared" si="1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14" customFormat="1" ht="18">
      <c r="A72" s="13" t="s">
        <v>2</v>
      </c>
      <c r="B72" s="12">
        <f>B73+B74+B75+B76+B78+B77+B79+B80+B81+B82+B83+B84+B85</f>
        <v>108083.8</v>
      </c>
      <c r="C72" s="17">
        <f t="shared" si="1"/>
        <v>108083.8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8">
      <c r="A73" s="9" t="s">
        <v>21</v>
      </c>
      <c r="B73" s="10"/>
      <c r="C73" s="17">
        <f t="shared" si="1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8">
      <c r="A74" s="9" t="s">
        <v>68</v>
      </c>
      <c r="B74" s="10"/>
      <c r="C74" s="17">
        <f t="shared" si="1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8">
      <c r="A75" s="9" t="s">
        <v>48</v>
      </c>
      <c r="B75" s="10"/>
      <c r="C75" s="17">
        <f t="shared" si="1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8">
      <c r="A76" s="9" t="s">
        <v>79</v>
      </c>
      <c r="B76" s="10">
        <v>1000</v>
      </c>
      <c r="C76" s="17">
        <f t="shared" si="1"/>
        <v>1000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8">
      <c r="A77" s="9" t="s">
        <v>39</v>
      </c>
      <c r="B77" s="10">
        <f>1080+2222.5+600+75+250+664+208+5180+886+957.5+210+400+400+2420+300+63.2+75+775+1480+274.6+200+600+384+1495+740+540+200+600+3625+701+192+3914.9+302+690+1745+120+3165+1160+800+790+248.6+2220+740+600+740+600+1495+1692.5+290+500+288+331.9+1337.5+435+900+449.1+317.9+2982.5+366+600+167.2+1144+650.8+188.8+1585.2+290+2113+3725+5240+600+640+200+160+1090+2060+600+639.1+5765+435+600+480+3589.2+145+535.8+240+323+1250+447+312</f>
        <v>92833.8</v>
      </c>
      <c r="C77" s="17">
        <f t="shared" si="1"/>
        <v>92833.8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8">
      <c r="A78" s="9" t="s">
        <v>70</v>
      </c>
      <c r="B78" s="10"/>
      <c r="C78" s="17">
        <f t="shared" si="1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8">
      <c r="A79" s="9" t="s">
        <v>66</v>
      </c>
      <c r="B79" s="10">
        <f>7420+2650</f>
        <v>10070</v>
      </c>
      <c r="C79" s="17">
        <f t="shared" si="1"/>
        <v>10070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23.25" customHeight="1">
      <c r="A80" s="9" t="s">
        <v>22</v>
      </c>
      <c r="B80" s="10">
        <v>2220</v>
      </c>
      <c r="C80" s="17">
        <f t="shared" si="1"/>
        <v>2220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8">
      <c r="A81" s="9" t="s">
        <v>23</v>
      </c>
      <c r="B81" s="10"/>
      <c r="C81" s="17">
        <f t="shared" si="1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8">
      <c r="A82" s="9" t="s">
        <v>80</v>
      </c>
      <c r="B82" s="10">
        <v>1960</v>
      </c>
      <c r="C82" s="17">
        <f t="shared" si="1"/>
        <v>1960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8">
      <c r="A83" s="9" t="s">
        <v>49</v>
      </c>
      <c r="B83" s="10"/>
      <c r="C83" s="17">
        <f t="shared" si="1"/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36.75" customHeight="1">
      <c r="A84" s="9" t="s">
        <v>32</v>
      </c>
      <c r="B84" s="10"/>
      <c r="C84" s="17">
        <f t="shared" si="1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8">
      <c r="A85" s="9" t="s">
        <v>43</v>
      </c>
      <c r="B85" s="10"/>
      <c r="C85" s="17">
        <f t="shared" si="1"/>
        <v>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s="14" customFormat="1" ht="34.5" customHeight="1">
      <c r="A86" s="13" t="s">
        <v>3</v>
      </c>
      <c r="B86" s="12">
        <f>B72+B58+B54+B53+B42+B33+B32+B27+B26+B25+B24+B20+B17</f>
        <v>249233.65000000002</v>
      </c>
      <c r="C86" s="17">
        <f t="shared" si="1"/>
        <v>249233.65000000002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8" spans="1:3" ht="18">
      <c r="A88" s="29" t="s">
        <v>81</v>
      </c>
      <c r="B88" s="29"/>
      <c r="C88" s="29"/>
    </row>
    <row r="89" ht="18">
      <c r="A89" s="7" t="s">
        <v>54</v>
      </c>
    </row>
    <row r="90" spans="1:3" ht="28.5" customHeight="1">
      <c r="A90" s="29" t="s">
        <v>71</v>
      </c>
      <c r="B90" s="29"/>
      <c r="C90" s="29"/>
    </row>
  </sheetData>
  <sheetProtection/>
  <mergeCells count="17">
    <mergeCell ref="A88:C88"/>
    <mergeCell ref="A90:C90"/>
    <mergeCell ref="A1:E1"/>
    <mergeCell ref="A2:D2"/>
    <mergeCell ref="A3:D3"/>
    <mergeCell ref="A4:E4"/>
    <mergeCell ref="A5:D5"/>
    <mergeCell ref="A6:D6"/>
    <mergeCell ref="A13:D13"/>
    <mergeCell ref="A14:D14"/>
    <mergeCell ref="A15:D15"/>
    <mergeCell ref="A7:D7"/>
    <mergeCell ref="A8:D8"/>
    <mergeCell ref="A9:D9"/>
    <mergeCell ref="A10:D10"/>
    <mergeCell ref="A11:D11"/>
    <mergeCell ref="A12:D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РСОШ</cp:lastModifiedBy>
  <cp:lastPrinted>2018-05-11T15:25:24Z</cp:lastPrinted>
  <dcterms:created xsi:type="dcterms:W3CDTF">1996-10-08T23:32:33Z</dcterms:created>
  <dcterms:modified xsi:type="dcterms:W3CDTF">2018-10-08T13:53:58Z</dcterms:modified>
  <cp:category/>
  <cp:version/>
  <cp:contentType/>
  <cp:contentStatus/>
</cp:coreProperties>
</file>