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<sst xmlns="http://schemas.openxmlformats.org/spreadsheetml/2006/main" count="87" uniqueCount="87">
  <si>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</si>
  <si>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</si>
  <si>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</si>
  <si>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</si>
  <si>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</si>
  <si>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</si>
  <si>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</si>
  <si>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</si>
  <si>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</si>
  <si>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</si>
  <si>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</si>
  <si>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</si>
  <si>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</si>
  <si>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</si>
  <si>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</si>
  <si>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</si>
  <si>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</si>
  <si>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</si>
  <si>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</si>
  <si>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</si>
  <si>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</si>
  <si>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</si>
  <si>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</si>
  <si>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</si>
  <si>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</si>
  <si>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</si>
  <si>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</si>
  <si>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</si>
  <si>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</si>
  <si>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</si>
  <si>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</si>
  <si>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</si>
  <si>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</si>
  <si>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</si>
  <si>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</si>
  <si>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</si>
  <si>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</si>
  <si>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</si>
  <si>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</si>
  <si>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</si>
  <si>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</si>
  <si>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</si>
  <si>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</si>
  <si>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</si>
  <si>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</si>
  <si>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</si>
  <si>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</si>
  <si>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</si>
  <si>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</si>
  <si>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</si>
  <si>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</si>
  <si>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</si>
  <si>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</si>
  <si>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</si>
  <si>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</si>
  <si>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</si>
  <si>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</si>
  <si>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</si>
  <si>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</si>
  <si>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</si>
  <si>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</si>
  <si>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</si>
  <si>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</si>
  <si>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</si>
  <si>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</si>
  <si>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</si>
  <si>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</si>
  <si>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</si>
  <si>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</si>
  <si>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</si>
  <si>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</si>
  <si>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</si>
  <si>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</si>
  <si>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</si>
  <si>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</si>
  <si>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</si>
  <si>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</si>
  <si>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</si>
  <si>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</si>
  <si>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</si>
  <si>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2019 год</t>
  </si>
  <si>
    <t>221  глонас</t>
  </si>
  <si>
    <t>госпошлина по автобусу</t>
  </si>
  <si>
    <t>Директор  МБОУ Русская СОШ                                                Г.В. Колинько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</si>
  <si>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декабрь 2019 года</t>
  </si>
  <si>
    <t xml:space="preserve">от "15" января  2020 г. №    </t>
  </si>
  <si>
    <t>калибровка Глонасс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</si>
</sst>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4" fontId="6" fillId="0" borderId="10" xfId="0" applyNumberFormat="1" applyFont="1" applyFill="1" applyBorder="1" applyAlignment="1">
      <alignment/>
    </xf>
    <xf numFmtId="184" fontId="5" fillId="34" borderId="1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 wrapText="1"/>
    </xf>
    <xf numFmtId="184" fontId="5" fillId="34" borderId="10" xfId="0" applyNumberFormat="1" applyFont="1" applyFill="1" applyBorder="1" applyAlignment="1">
      <alignment wrapText="1"/>
    </xf>
    <xf numFmtId="184" fontId="5" fillId="0" borderId="10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4" fontId="5" fillId="35" borderId="10" xfId="0" applyNumberFormat="1" applyFont="1" applyFill="1" applyBorder="1" applyAlignment="1">
      <alignment/>
    </xf>
    <xf numFmtId="184" fontId="5" fillId="35" borderId="10" xfId="0" applyNumberFormat="1" applyFont="1" applyFill="1" applyBorder="1" applyAlignment="1">
      <alignment wrapText="1"/>
    </xf>
    <xf numFmtId="183" fontId="5" fillId="0" borderId="11" xfId="0" applyNumberFormat="1" applyFont="1" applyFill="1" applyBorder="1" applyAlignment="1">
      <alignment vertical="center" wrapText="1"/>
    </xf>
    <xf numFmtId="183" fontId="5" fillId="34" borderId="10" xfId="0" applyNumberFormat="1" applyFont="1" applyFill="1" applyBorder="1" applyAlignment="1">
      <alignment horizontal="left" vertical="center" wrapText="1"/>
    </xf>
    <xf numFmtId="183" fontId="6" fillId="0" borderId="10" xfId="0" applyNumberFormat="1" applyFont="1" applyFill="1" applyBorder="1" applyAlignment="1">
      <alignment horizontal="right" vertical="center" wrapText="1"/>
    </xf>
    <xf numFmtId="183" fontId="5" fillId="34" borderId="10" xfId="0" applyNumberFormat="1" applyFont="1" applyFill="1" applyBorder="1" applyAlignment="1">
      <alignment vertical="center" wrapText="1"/>
    </xf>
    <xf numFmtId="183" fontId="6" fillId="35" borderId="10" xfId="0" applyNumberFormat="1" applyFont="1" applyFill="1" applyBorder="1" applyAlignment="1">
      <alignment horizontal="right" vertical="center" wrapText="1"/>
    </xf>
    <xf numFmtId="183" fontId="5" fillId="35" borderId="10" xfId="0" applyNumberFormat="1" applyFont="1" applyFill="1" applyBorder="1" applyAlignment="1">
      <alignment vertical="center" wrapText="1"/>
    </xf>
    <xf numFmtId="183" fontId="6" fillId="0" borderId="0" xfId="0" applyNumberFormat="1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82">
      <selection activeCell="B86" sqref="B86"/>
    </sheetView>
  </sheetViews>
  <sheetFormatPr defaultColWidth="9.140625" defaultRowHeight="12.75"/>
  <cols>
    <col min="1" max="1" width="58.57421875" style="25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74</v>
      </c>
      <c r="B2" s="27"/>
      <c r="C2" s="27"/>
      <c r="D2" s="27"/>
      <c r="E2" s="14"/>
    </row>
    <row r="3" spans="1:5" ht="15">
      <c r="A3" s="28" t="s">
        <v>57</v>
      </c>
      <c r="B3" s="28"/>
      <c r="C3" s="28"/>
      <c r="D3" s="28"/>
      <c r="E3" s="14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4"/>
    </row>
    <row r="6" spans="1:5" ht="15">
      <c r="A6" s="27" t="s">
        <v>59</v>
      </c>
      <c r="B6" s="27"/>
      <c r="C6" s="27"/>
      <c r="D6" s="27"/>
      <c r="E6" s="14"/>
    </row>
    <row r="7" spans="1:5" ht="15">
      <c r="A7" s="27" t="s">
        <v>60</v>
      </c>
      <c r="B7" s="27"/>
      <c r="C7" s="27"/>
      <c r="D7" s="27"/>
      <c r="E7" s="14"/>
    </row>
    <row r="8" spans="1:5" ht="15">
      <c r="A8" s="27" t="s">
        <v>61</v>
      </c>
      <c r="B8" s="27"/>
      <c r="C8" s="27"/>
      <c r="D8" s="27"/>
      <c r="E8" s="14"/>
    </row>
    <row r="9" spans="1:5" ht="15">
      <c r="A9" s="27" t="s">
        <v>62</v>
      </c>
      <c r="B9" s="27"/>
      <c r="C9" s="27"/>
      <c r="D9" s="27"/>
      <c r="E9" s="14"/>
    </row>
    <row r="10" spans="1:5" ht="15">
      <c r="A10" s="27" t="s">
        <v>63</v>
      </c>
      <c r="B10" s="27"/>
      <c r="C10" s="27"/>
      <c r="D10" s="27"/>
      <c r="E10" s="14"/>
    </row>
    <row r="11" spans="1:5" ht="15">
      <c r="A11" s="28" t="s">
        <v>64</v>
      </c>
      <c r="B11" s="28"/>
      <c r="C11" s="28"/>
      <c r="D11" s="28"/>
      <c r="E11" s="15"/>
    </row>
    <row r="12" spans="1:5" ht="20.25" customHeight="1">
      <c r="A12" s="28" t="s">
        <v>65</v>
      </c>
      <c r="B12" s="28"/>
      <c r="C12" s="28"/>
      <c r="D12" s="28"/>
      <c r="E12" s="15"/>
    </row>
    <row r="13" spans="1:5" ht="18" customHeight="1">
      <c r="A13" s="28" t="s">
        <v>85</v>
      </c>
      <c r="B13" s="28"/>
      <c r="C13" s="28"/>
      <c r="D13" s="28"/>
      <c r="E13" s="16"/>
    </row>
    <row r="14" spans="1:5" ht="74.25" customHeight="1">
      <c r="A14" s="30" t="s">
        <v>84</v>
      </c>
      <c r="B14" s="31"/>
      <c r="C14" s="31"/>
      <c r="D14" s="31"/>
      <c r="E14"/>
    </row>
    <row r="15" spans="1:5" ht="44.25" customHeight="1">
      <c r="A15" s="26" t="s">
        <v>55</v>
      </c>
      <c r="B15" s="26"/>
      <c r="C15" s="26"/>
      <c r="D15" s="26"/>
      <c r="E15"/>
    </row>
    <row r="16" spans="1:14" s="4" customFormat="1" ht="60" customHeight="1">
      <c r="A16" s="19"/>
      <c r="B16" s="10" t="s">
        <v>80</v>
      </c>
      <c r="C16" s="11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9" customFormat="1" ht="18">
      <c r="A17" s="20" t="s">
        <v>23</v>
      </c>
      <c r="B17" s="12">
        <f>B18+B19</f>
        <v>204078.95</v>
      </c>
      <c r="C17" s="12">
        <f>B17</f>
        <v>204078.95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9" customFormat="1" ht="18">
      <c r="A18" s="21" t="s">
        <v>24</v>
      </c>
      <c r="B18" s="13">
        <v>204078.95</v>
      </c>
      <c r="C18" s="12">
        <f aca="true" t="shared" si="0" ref="C18:C52">B18</f>
        <v>204078.95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9" customFormat="1" ht="18">
      <c r="A19" s="21" t="s">
        <v>25</v>
      </c>
      <c r="B19" s="13"/>
      <c r="C19" s="1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9" customFormat="1" ht="18">
      <c r="A20" s="20" t="s">
        <v>5</v>
      </c>
      <c r="B20" s="8">
        <f>B21+B22+B23</f>
        <v>0</v>
      </c>
      <c r="C20" s="1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21" t="s">
        <v>33</v>
      </c>
      <c r="B21" s="7"/>
      <c r="C21" s="12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21" t="s">
        <v>40</v>
      </c>
      <c r="B22" s="7"/>
      <c r="C22" s="12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21" t="s">
        <v>27</v>
      </c>
      <c r="B23" s="7"/>
      <c r="C23" s="12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9" customFormat="1" ht="18">
      <c r="A24" s="20">
        <v>213</v>
      </c>
      <c r="B24" s="8">
        <v>61621.05</v>
      </c>
      <c r="C24" s="12">
        <f t="shared" si="0"/>
        <v>61621.05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9" customFormat="1" ht="18">
      <c r="A25" s="20" t="s">
        <v>81</v>
      </c>
      <c r="B25" s="8">
        <v>6000</v>
      </c>
      <c r="C25" s="12">
        <f t="shared" si="0"/>
        <v>6000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9" customFormat="1" ht="21" customHeight="1">
      <c r="A26" s="20">
        <v>222</v>
      </c>
      <c r="B26" s="8">
        <v>0</v>
      </c>
      <c r="C26" s="12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9" customFormat="1" ht="21" customHeight="1">
      <c r="A27" s="22" t="s">
        <v>6</v>
      </c>
      <c r="B27" s="8">
        <f>B28+B29+B30+B31</f>
        <v>0</v>
      </c>
      <c r="C27" s="12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21" t="s">
        <v>7</v>
      </c>
      <c r="B28" s="7"/>
      <c r="C28" s="12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21" t="s">
        <v>32</v>
      </c>
      <c r="B29" s="7"/>
      <c r="C29" s="12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21" t="s">
        <v>8</v>
      </c>
      <c r="B30" s="7"/>
      <c r="C30" s="12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21" t="s">
        <v>9</v>
      </c>
      <c r="B31" s="7"/>
      <c r="C31" s="12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9" customFormat="1" ht="17.25" customHeight="1">
      <c r="A32" s="20">
        <v>224</v>
      </c>
      <c r="B32" s="8"/>
      <c r="C32" s="12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9" customFormat="1" ht="21" customHeight="1">
      <c r="A33" s="22" t="s">
        <v>0</v>
      </c>
      <c r="B33" s="8">
        <f>B38+B40+B39</f>
        <v>61323</v>
      </c>
      <c r="C33" s="12">
        <f t="shared" si="0"/>
        <v>61323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21" t="s">
        <v>10</v>
      </c>
      <c r="B34" s="7"/>
      <c r="C34" s="12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21" t="s">
        <v>11</v>
      </c>
      <c r="B35" s="7"/>
      <c r="C35" s="12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21" t="s">
        <v>12</v>
      </c>
      <c r="B36" s="7"/>
      <c r="C36" s="12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21" t="s">
        <v>75</v>
      </c>
      <c r="B37" s="7"/>
      <c r="C37" s="12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21" t="s">
        <v>13</v>
      </c>
      <c r="B38" s="7">
        <v>1723</v>
      </c>
      <c r="C38" s="12">
        <f t="shared" si="0"/>
        <v>1723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21" t="s">
        <v>86</v>
      </c>
      <c r="B39" s="7">
        <v>24000</v>
      </c>
      <c r="C39" s="12">
        <f t="shared" si="0"/>
        <v>24000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21" t="s">
        <v>76</v>
      </c>
      <c r="B40" s="7">
        <f>3600+16000+16000</f>
        <v>35600</v>
      </c>
      <c r="C40" s="12">
        <f t="shared" si="0"/>
        <v>35600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21" t="s">
        <v>38</v>
      </c>
      <c r="B41" s="7"/>
      <c r="C41" s="12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9" customFormat="1" ht="18">
      <c r="A42" s="22" t="s">
        <v>1</v>
      </c>
      <c r="B42" s="8">
        <f>B43+B44+B45+B48</f>
        <v>39415.39</v>
      </c>
      <c r="C42" s="12">
        <f t="shared" si="0"/>
        <v>39415.39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21" t="s">
        <v>14</v>
      </c>
      <c r="B43" s="7">
        <f>1918+330</f>
        <v>2248</v>
      </c>
      <c r="C43" s="12">
        <f t="shared" si="0"/>
        <v>2248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21" t="s">
        <v>15</v>
      </c>
      <c r="B44" s="7">
        <v>30080</v>
      </c>
      <c r="C44" s="12">
        <f t="shared" si="0"/>
        <v>30080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21" t="s">
        <v>51</v>
      </c>
      <c r="B45" s="7">
        <v>2587.39</v>
      </c>
      <c r="C45" s="12">
        <f t="shared" si="0"/>
        <v>2587.39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21" t="s">
        <v>34</v>
      </c>
      <c r="B46" s="7"/>
      <c r="C46" s="12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21" t="s">
        <v>52</v>
      </c>
      <c r="B47" s="7"/>
      <c r="C47" s="12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21" t="s">
        <v>53</v>
      </c>
      <c r="B48" s="7">
        <v>4500</v>
      </c>
      <c r="C48" s="12">
        <f t="shared" si="0"/>
        <v>4500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21" t="s">
        <v>16</v>
      </c>
      <c r="B49" s="7"/>
      <c r="C49" s="12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21" t="s">
        <v>35</v>
      </c>
      <c r="B50" s="7"/>
      <c r="C50" s="12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21" t="s">
        <v>67</v>
      </c>
      <c r="B51" s="7"/>
      <c r="C51" s="12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21"/>
      <c r="B52" s="7"/>
      <c r="C52" s="12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9" customFormat="1" ht="18">
      <c r="A53" s="20">
        <v>262</v>
      </c>
      <c r="B53" s="8">
        <v>0</v>
      </c>
      <c r="C53" s="12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9" customFormat="1" ht="18">
      <c r="A54" s="22" t="s">
        <v>17</v>
      </c>
      <c r="B54" s="8">
        <f>B55+B56</f>
        <v>10100</v>
      </c>
      <c r="C54" s="12">
        <f t="shared" si="1"/>
        <v>10100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9" customFormat="1" ht="18">
      <c r="A55" s="23" t="s">
        <v>73</v>
      </c>
      <c r="B55" s="17">
        <f>650+650+650+650</f>
        <v>2600</v>
      </c>
      <c r="C55" s="18">
        <f>B55</f>
        <v>2600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9" customFormat="1" ht="18">
      <c r="A56" s="23" t="s">
        <v>82</v>
      </c>
      <c r="B56" s="17">
        <v>7500</v>
      </c>
      <c r="C56" s="18">
        <f>B56</f>
        <v>7500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9" customFormat="1" ht="18">
      <c r="A57" s="24"/>
      <c r="B57" s="17"/>
      <c r="C57" s="18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9" customFormat="1" ht="18">
      <c r="A58" s="20" t="s">
        <v>4</v>
      </c>
      <c r="B58" s="8">
        <f>B59+B60+B61+B62+B63+B64+B65+B66+B67+B68+B69+B70+B71</f>
        <v>0</v>
      </c>
      <c r="C58" s="12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21" t="s">
        <v>69</v>
      </c>
      <c r="B59" s="7"/>
      <c r="C59" s="12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21" t="s">
        <v>77</v>
      </c>
      <c r="B60" s="7"/>
      <c r="C60" s="12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21" t="s">
        <v>50</v>
      </c>
      <c r="B61" s="7"/>
      <c r="C61" s="12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21" t="s">
        <v>42</v>
      </c>
      <c r="B62" s="7"/>
      <c r="C62" s="12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21" t="s">
        <v>44</v>
      </c>
      <c r="B63" s="7"/>
      <c r="C63" s="12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21" t="s">
        <v>19</v>
      </c>
      <c r="B64" s="7"/>
      <c r="C64" s="12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21" t="s">
        <v>18</v>
      </c>
      <c r="B65" s="7"/>
      <c r="C65" s="12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21" t="s">
        <v>28</v>
      </c>
      <c r="B66" s="7"/>
      <c r="C66" s="12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21" t="s">
        <v>46</v>
      </c>
      <c r="B67" s="7"/>
      <c r="C67" s="12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21" t="s">
        <v>29</v>
      </c>
      <c r="B68" s="7"/>
      <c r="C68" s="12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21" t="s">
        <v>45</v>
      </c>
      <c r="B69" s="7"/>
      <c r="C69" s="12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21" t="s">
        <v>47</v>
      </c>
      <c r="B70" s="7"/>
      <c r="C70" s="12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21" t="s">
        <v>30</v>
      </c>
      <c r="B71" s="7"/>
      <c r="C71" s="12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9" customFormat="1" ht="18">
      <c r="A72" s="22" t="s">
        <v>2</v>
      </c>
      <c r="B72" s="8">
        <f>B73+B85</f>
        <v>327661.61</v>
      </c>
      <c r="C72" s="12">
        <f t="shared" si="1"/>
        <v>327661.61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21" t="s">
        <v>20</v>
      </c>
      <c r="B73" s="7">
        <v>309516</v>
      </c>
      <c r="C73" s="12">
        <f t="shared" si="1"/>
        <v>309516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21" t="s">
        <v>68</v>
      </c>
      <c r="B74" s="7"/>
      <c r="C74" s="12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21" t="s">
        <v>48</v>
      </c>
      <c r="B75" s="7"/>
      <c r="C75" s="12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21" t="s">
        <v>78</v>
      </c>
      <c r="B76" s="7"/>
      <c r="C76" s="12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21" t="s">
        <v>39</v>
      </c>
      <c r="B77" s="7"/>
      <c r="C77" s="12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21" t="s">
        <v>70</v>
      </c>
      <c r="B78" s="7"/>
      <c r="C78" s="12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21" t="s">
        <v>66</v>
      </c>
      <c r="B79" s="7"/>
      <c r="C79" s="12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21" t="s">
        <v>21</v>
      </c>
      <c r="B80" s="7"/>
      <c r="C80" s="12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21" t="s">
        <v>22</v>
      </c>
      <c r="B81" s="7"/>
      <c r="C81" s="12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21" t="s">
        <v>79</v>
      </c>
      <c r="B82" s="7"/>
      <c r="C82" s="12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21" t="s">
        <v>49</v>
      </c>
      <c r="B83" s="7"/>
      <c r="C83" s="12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21" t="s">
        <v>31</v>
      </c>
      <c r="B84" s="7"/>
      <c r="C84" s="12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21" t="s">
        <v>36</v>
      </c>
      <c r="B85" s="7">
        <v>18145.61</v>
      </c>
      <c r="C85" s="12">
        <f t="shared" si="1"/>
        <v>18145.61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21" t="s">
        <v>43</v>
      </c>
      <c r="B86" s="7"/>
      <c r="C86" s="12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9" customFormat="1" ht="34.5" customHeight="1">
      <c r="A87" s="22" t="s">
        <v>3</v>
      </c>
      <c r="B87" s="8">
        <f>B72+B54+B42+B33+B25+B24+B17</f>
        <v>710200</v>
      </c>
      <c r="C87" s="12">
        <f t="shared" si="1"/>
        <v>710200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83</v>
      </c>
      <c r="B89" s="29"/>
      <c r="C89" s="29"/>
    </row>
    <row r="90" ht="18">
      <c r="A90" s="25" t="s">
        <v>54</v>
      </c>
    </row>
    <row r="91" spans="1:3" ht="28.5" customHeight="1">
      <c r="A91" s="29" t="s">
        <v>71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2019-10-17T12:25:55Z</cp:lastPrinted>
  <dcterms:created xsi:type="dcterms:W3CDTF">1996-10-08T23:32:33Z</dcterms:created>
  <dcterms:modified xsi:type="dcterms:W3CDTF">2020-01-15T08:50:02Z</dcterms:modified>
  <cp:category/>
  <cp:version/>
  <cp:contentType/>
  <cp:contentStatus/>
</cp:coreProperties>
</file>