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'!$A$1:$C$132</definedName>
  </definedNames>
  <calcPr fullCalcOnLoad="1"/>
</workbook>
</file>

<file path=xl/sharedStrings.xml><?xml version="1.0" encoding="utf-8"?>
<sst xmlns="http://schemas.openxmlformats.org/spreadsheetml/2006/main" count="111" uniqueCount="110">
  <si>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</si>
  <si>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</si>
  <si>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</si>
  <si>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</si>
  <si>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</si>
  <si>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</si>
  <si>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</si>
  <si>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вода</t>
  </si>
  <si>
    <t>вывоз ЖБО</t>
  </si>
  <si>
    <t>борьба с клещами</t>
  </si>
  <si>
    <t>ремонт водопровода</t>
  </si>
  <si>
    <t>ПТО газ.оборудования</t>
  </si>
  <si>
    <t>проф.испытание эл.оборудования до 1000 В</t>
  </si>
  <si>
    <t>поверка средст защиты</t>
  </si>
  <si>
    <t>утилизация ртут.содерж.ламп</t>
  </si>
  <si>
    <t>290 в.т.ч.</t>
  </si>
  <si>
    <t>пени, штрафы</t>
  </si>
  <si>
    <t>обучение по охране труда</t>
  </si>
  <si>
    <t>пож.технич.минимум</t>
  </si>
  <si>
    <t>тех.обслуживание охраннотревож.сигнализации сигнализации</t>
  </si>
  <si>
    <t>налог за загрязнение окр.среды</t>
  </si>
  <si>
    <t>огнетушители</t>
  </si>
  <si>
    <t>ГСМ</t>
  </si>
  <si>
    <t>питание ДОУ</t>
  </si>
  <si>
    <t>моющие средства</t>
  </si>
  <si>
    <t>канцел.товары</t>
  </si>
  <si>
    <t>гос.пошлина</t>
  </si>
  <si>
    <t>обучение отв за теплохоз.и эл.хоз</t>
  </si>
  <si>
    <t>кап.рем.канализации</t>
  </si>
  <si>
    <t>отщип по огнезащ.обработке дер.констр.</t>
  </si>
  <si>
    <t>211 в т.ч.</t>
  </si>
  <si>
    <t>итого</t>
  </si>
  <si>
    <t>метод.литерат.</t>
  </si>
  <si>
    <t>учебное оборудование-мультимедиапрое</t>
  </si>
  <si>
    <t>КАССА</t>
  </si>
  <si>
    <t>интеракт.доска</t>
  </si>
  <si>
    <t>фото-видеокамеры</t>
  </si>
  <si>
    <t>тепловая электроэнергия</t>
  </si>
  <si>
    <t>техническое обслуживание пожарной сигнализации</t>
  </si>
  <si>
    <t>проверка достоверность   сметной документации</t>
  </si>
  <si>
    <t>налог на имущество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</si>
  <si>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</si>
  <si>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</si>
  <si>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</si>
  <si>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</si>
  <si>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хоз.товары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</si>
  <si>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</si>
  <si>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</si>
  <si>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</si>
  <si>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огнезащитная обработка деревянных конструкций</t>
  </si>
  <si>
    <t>бумага для офисной техники</t>
  </si>
  <si>
    <t>знаки пожарной безопасности</t>
  </si>
  <si>
    <t>страхование автобуса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</si>
  <si>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</si>
  <si>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</si>
  <si>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</si>
  <si>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</si>
  <si>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</si>
  <si>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</si>
  <si>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</si>
  <si>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</si>
  <si>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</si>
  <si>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</si>
  <si>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</si>
  <si>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тех.обслуживание системы видеонаблюдения</t>
  </si>
  <si>
    <t>ремонт электрооборудования</t>
  </si>
  <si>
    <t>БТИ изготовление технических паспортов</t>
  </si>
  <si>
    <t>обучение по оказанию 1 помощи пострадавшим</t>
  </si>
  <si>
    <t>смесители</t>
  </si>
  <si>
    <t>замена приборов учета воды</t>
  </si>
  <si>
    <t>Муниципальное бюджетное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</si>
  <si>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Л.В. Шипико</t>
  </si>
  <si>
    <t xml:space="preserve">РОССИЙСКОЙ ФЕДЕРАЦИИ                                                               Заведующему отделом образования  </t>
  </si>
  <si>
    <t>полотно для мытья пола</t>
  </si>
  <si>
    <t>гигиеническое обучение</t>
  </si>
  <si>
    <t>покупка товара для ремонта системы отопления</t>
  </si>
  <si>
    <t>установка доводчиков</t>
  </si>
  <si>
    <t>присоединение к электросетям</t>
  </si>
  <si>
    <t>жесткий диск</t>
  </si>
  <si>
    <t>узлы учета</t>
  </si>
  <si>
    <t>ремонт электроосвещения</t>
  </si>
  <si>
    <t>обучение заместителей директора</t>
  </si>
  <si>
    <t xml:space="preserve">водонагреватель </t>
  </si>
  <si>
    <t>роутер</t>
  </si>
  <si>
    <t>бензотример</t>
  </si>
  <si>
    <t>диэлектрические товары</t>
  </si>
  <si>
    <t>СИЗ</t>
  </si>
  <si>
    <t>конфорки</t>
  </si>
  <si>
    <t>лакокрасочный материал</t>
  </si>
  <si>
    <t>дезсредства</t>
  </si>
  <si>
    <t>вывоз ТКО</t>
  </si>
  <si>
    <t>облучатель-рециркулятор</t>
  </si>
  <si>
    <t>борьба с комарами</t>
  </si>
  <si>
    <t>поверка счетчика газа с заменой элемента питания в счетчике</t>
  </si>
  <si>
    <t>разработка декларации пожарной безопасности</t>
  </si>
  <si>
    <t>маски медицинские защитные, перчатки</t>
  </si>
  <si>
    <t>текущий ремонт помещения</t>
  </si>
  <si>
    <t>нотариальные услуги</t>
  </si>
  <si>
    <t>Директор МБОУ Русская СОШ                                                 Г.В. Колинько</t>
  </si>
  <si>
    <t>Гл.бухгалтер                                                                                  Е.Н. Чуприна</t>
  </si>
  <si>
    <t xml:space="preserve">рыночная оценка </t>
  </si>
  <si>
    <t>компьютерные услуги</t>
  </si>
  <si>
    <t>юридические услуги</t>
  </si>
  <si>
    <t>картридж для воды</t>
  </si>
  <si>
    <t>ГСМ на покос травы</t>
  </si>
  <si>
    <t>2021 год</t>
  </si>
  <si>
    <t>Информация о расходовании средств местного бюджета  (школа)                                                             (Субсидия на иные цели на установку в образовательных организациях средств                                                      передачи тревожных сообщений подразделениям войск росгвардии)                                                                                                           за декабрь 2021 года</t>
  </si>
  <si>
    <t xml:space="preserve">приобретение объектового прибора Юпитер 2463 с комплектующими </t>
  </si>
  <si>
    <t>монтажные работы по установке тревожной сигнализации</t>
  </si>
  <si>
    <t xml:space="preserve">от "10" января 2022 г. №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</si>
</sst>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4"/>
      <color theme="1"/>
      <name val="Times New Roman"/>
      <family val="1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184" fontId="47" fillId="0" borderId="11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Alignment="1">
      <alignment horizontal="center"/>
    </xf>
    <xf numFmtId="183" fontId="6" fillId="0" borderId="0" xfId="0" applyNumberFormat="1" applyFont="1" applyFill="1" applyBorder="1" applyAlignment="1">
      <alignment horizontal="left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50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wrapText="1"/>
    </xf>
    <xf numFmtId="0" fontId="5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view="pageBreakPreview" zoomScaleSheetLayoutView="100" zoomScalePageLayoutView="0" workbookViewId="0" topLeftCell="A1">
      <selection activeCell="A14" sqref="A14:D14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0.140625" style="3" customWidth="1"/>
    <col min="4" max="4" width="8.421875" style="2" customWidth="1"/>
    <col min="5" max="16384" width="9.140625" style="2" customWidth="1"/>
  </cols>
  <sheetData>
    <row r="1" spans="1:5" ht="15">
      <c r="A1" s="26" t="s">
        <v>55</v>
      </c>
      <c r="B1" s="26"/>
      <c r="C1" s="26"/>
      <c r="D1" s="26"/>
      <c r="E1" s="26"/>
    </row>
    <row r="2" spans="1:5" ht="15">
      <c r="A2" s="26" t="s">
        <v>72</v>
      </c>
      <c r="B2" s="26"/>
      <c r="C2" s="26"/>
      <c r="D2" s="26"/>
      <c r="E2" s="19"/>
    </row>
    <row r="3" spans="1:5" ht="15">
      <c r="A3" s="27" t="s">
        <v>70</v>
      </c>
      <c r="B3" s="27"/>
      <c r="C3" s="27"/>
      <c r="D3" s="27"/>
      <c r="E3" s="19"/>
    </row>
    <row r="4" spans="1:5" ht="15">
      <c r="A4" s="26" t="s">
        <v>71</v>
      </c>
      <c r="B4" s="26"/>
      <c r="C4" s="26"/>
      <c r="D4" s="26"/>
      <c r="E4" s="26"/>
    </row>
    <row r="5" spans="1:5" ht="15">
      <c r="A5" s="26" t="s">
        <v>56</v>
      </c>
      <c r="B5" s="26"/>
      <c r="C5" s="26"/>
      <c r="D5" s="26"/>
      <c r="E5" s="19"/>
    </row>
    <row r="6" spans="1:5" ht="15">
      <c r="A6" s="26" t="s">
        <v>57</v>
      </c>
      <c r="B6" s="26"/>
      <c r="C6" s="26"/>
      <c r="D6" s="26"/>
      <c r="E6" s="19"/>
    </row>
    <row r="7" spans="1:5" ht="15">
      <c r="A7" s="26" t="s">
        <v>58</v>
      </c>
      <c r="B7" s="26"/>
      <c r="C7" s="26"/>
      <c r="D7" s="26"/>
      <c r="E7" s="19"/>
    </row>
    <row r="8" spans="1:5" ht="15">
      <c r="A8" s="26" t="s">
        <v>59</v>
      </c>
      <c r="B8" s="26"/>
      <c r="C8" s="26"/>
      <c r="D8" s="26"/>
      <c r="E8" s="19"/>
    </row>
    <row r="9" spans="1:5" ht="15">
      <c r="A9" s="26" t="s">
        <v>60</v>
      </c>
      <c r="B9" s="26"/>
      <c r="C9" s="26"/>
      <c r="D9" s="26"/>
      <c r="E9" s="19"/>
    </row>
    <row r="10" spans="1:5" ht="15">
      <c r="A10" s="26" t="s">
        <v>61</v>
      </c>
      <c r="B10" s="26"/>
      <c r="C10" s="26"/>
      <c r="D10" s="26"/>
      <c r="E10" s="19"/>
    </row>
    <row r="11" spans="1:5" ht="15">
      <c r="A11" s="27" t="s">
        <v>62</v>
      </c>
      <c r="B11" s="27"/>
      <c r="C11" s="27"/>
      <c r="D11" s="27"/>
      <c r="E11" s="20"/>
    </row>
    <row r="12" spans="1:5" ht="20.25" customHeight="1">
      <c r="A12" s="27" t="s">
        <v>63</v>
      </c>
      <c r="B12" s="27"/>
      <c r="C12" s="27"/>
      <c r="D12" s="27"/>
      <c r="E12" s="20"/>
    </row>
    <row r="13" spans="1:5" ht="14.25" customHeight="1">
      <c r="A13" s="27" t="s">
        <v>109</v>
      </c>
      <c r="B13" s="27"/>
      <c r="C13" s="27"/>
      <c r="D13" s="27"/>
      <c r="E13" s="21"/>
    </row>
    <row r="14" spans="1:5" ht="79.5" customHeight="1">
      <c r="A14" s="28" t="s">
        <v>106</v>
      </c>
      <c r="B14" s="29"/>
      <c r="C14" s="29"/>
      <c r="D14" s="29"/>
      <c r="E14"/>
    </row>
    <row r="15" spans="1:5" ht="3.75" customHeight="1">
      <c r="A15" s="31"/>
      <c r="B15" s="31"/>
      <c r="C15" s="31"/>
      <c r="D15" s="24"/>
      <c r="E15"/>
    </row>
    <row r="16" spans="1:5" ht="45" customHeight="1">
      <c r="A16" s="30" t="s">
        <v>54</v>
      </c>
      <c r="B16" s="30"/>
      <c r="C16" s="30"/>
      <c r="D16" s="30"/>
      <c r="E16"/>
    </row>
    <row r="17" spans="1:14" s="4" customFormat="1" ht="60" customHeight="1">
      <c r="A17" s="8"/>
      <c r="B17" s="15" t="s">
        <v>105</v>
      </c>
      <c r="C17" s="16" t="s">
        <v>31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s="14" customFormat="1" ht="18">
      <c r="A18" s="11" t="s">
        <v>30</v>
      </c>
      <c r="B18" s="17">
        <f>B19</f>
        <v>0</v>
      </c>
      <c r="C18" s="17">
        <f aca="true" t="shared" si="0" ref="C18:C52">SUM(B18:B18)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/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 hidden="1">
      <c r="A20" s="9"/>
      <c r="B20" s="18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/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/>
      <c r="B22" s="10"/>
      <c r="C22" s="17">
        <f t="shared" si="0"/>
        <v>0</v>
      </c>
      <c r="D22" s="1"/>
      <c r="E22" s="1"/>
      <c r="F22" s="1" t="s">
        <v>44</v>
      </c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 t="s">
        <v>43</v>
      </c>
      <c r="B23" s="10"/>
      <c r="C23" s="1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 hidden="1">
      <c r="A24" s="9" t="s">
        <v>32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v>0</v>
      </c>
      <c r="C25" s="17">
        <f>B25</f>
        <v>0</v>
      </c>
      <c r="D25" s="1" t="s">
        <v>41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>
        <f>B29+B30+B31+B32+B33</f>
        <v>0</v>
      </c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/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37</v>
      </c>
      <c r="B30" s="10"/>
      <c r="C30" s="17">
        <f>SUM(B30:B30)</f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7</v>
      </c>
      <c r="B31" s="10"/>
      <c r="C31" s="17">
        <f>SUM(B31:B31)</f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 hidden="1">
      <c r="A32" s="9" t="s">
        <v>8</v>
      </c>
      <c r="B32" s="10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21" customHeight="1" hidden="1">
      <c r="A33" s="9" t="s">
        <v>90</v>
      </c>
      <c r="B33" s="10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4" customHeight="1">
      <c r="A34" s="11">
        <v>224</v>
      </c>
      <c r="B34" s="12"/>
      <c r="C34" s="17">
        <f>SUM(B34:B34)</f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14" customFormat="1" ht="27" customHeight="1">
      <c r="A35" s="13" t="s">
        <v>0</v>
      </c>
      <c r="B35" s="12">
        <f>B36+B37+B38+B40+B41+B42+B43+B44+B45+B46+B47+B48+B49+B50+B51+B52+B53+B54+B55+B56+B57+B39</f>
        <v>0</v>
      </c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21.75" customHeight="1" hidden="1">
      <c r="A36" s="9"/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/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 hidden="1">
      <c r="A38" s="9" t="s">
        <v>9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 hidden="1">
      <c r="A39" s="9" t="s">
        <v>92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 t="s">
        <v>80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 hidden="1">
      <c r="A41" s="9" t="s">
        <v>96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" hidden="1">
      <c r="A42" s="9" t="s">
        <v>11</v>
      </c>
      <c r="B42" s="10"/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36" hidden="1">
      <c r="A43" s="9" t="s">
        <v>64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36" hidden="1">
      <c r="A44" s="9" t="s">
        <v>49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36" hidden="1">
      <c r="A45" s="9" t="s">
        <v>93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36" hidden="1">
      <c r="A46" s="9" t="s">
        <v>38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8" hidden="1">
      <c r="A47" s="9" t="s">
        <v>76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 hidden="1">
      <c r="A48" s="9" t="s">
        <v>69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 hidden="1">
      <c r="A49" s="9" t="s">
        <v>66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32.25" customHeight="1" hidden="1">
      <c r="A50" s="9" t="s">
        <v>12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" hidden="1">
      <c r="A51" s="9" t="s">
        <v>13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 hidden="1">
      <c r="A52" s="9" t="s">
        <v>42</v>
      </c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" hidden="1">
      <c r="A53" s="9"/>
      <c r="B53" s="10"/>
      <c r="C53" s="17">
        <f aca="true" t="shared" si="1" ref="C53:C71">SUM(B53:B53)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 hidden="1">
      <c r="A54" s="9" t="s">
        <v>65</v>
      </c>
      <c r="B54" s="10"/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" hidden="1">
      <c r="A55" s="9" t="s">
        <v>10</v>
      </c>
      <c r="B55" s="10"/>
      <c r="C55" s="17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36" hidden="1">
      <c r="A56" s="9" t="s">
        <v>19</v>
      </c>
      <c r="B56" s="10"/>
      <c r="C56" s="17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8" hidden="1">
      <c r="A57" s="9" t="s">
        <v>28</v>
      </c>
      <c r="B57" s="10"/>
      <c r="C57" s="17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3" t="s">
        <v>1</v>
      </c>
      <c r="B58" s="12">
        <f>B59+B60+B61+B62+B63+B64+B65+B66+B67+B68+B69+B70+B71+B72+B73+B74+B76+B75+B77+B78+B79+B80</f>
        <v>6675</v>
      </c>
      <c r="C58" s="17">
        <f t="shared" si="1"/>
        <v>6675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 hidden="1">
      <c r="A59" s="9"/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/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52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36">
      <c r="A62" s="9" t="s">
        <v>108</v>
      </c>
      <c r="B62" s="10">
        <v>6675</v>
      </c>
      <c r="C62" s="17">
        <f t="shared" si="1"/>
        <v>6675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77</v>
      </c>
      <c r="B63" s="22"/>
      <c r="C63" s="17">
        <f t="shared" si="1"/>
        <v>0</v>
      </c>
      <c r="D63" s="23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21.75" customHeight="1" hidden="1">
      <c r="A64" s="9" t="s">
        <v>100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14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36" hidden="1">
      <c r="A66" s="9" t="s">
        <v>39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81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36" hidden="1">
      <c r="A68" s="9" t="s">
        <v>94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 hidden="1">
      <c r="A69" s="9" t="s">
        <v>17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 hidden="1">
      <c r="A70" s="9" t="s">
        <v>18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27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 hidden="1">
      <c r="A72" s="9" t="s">
        <v>79</v>
      </c>
      <c r="B72" s="10"/>
      <c r="C72" s="17">
        <f aca="true" t="shared" si="2" ref="C72:C79">SUM(B72:B72)</f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36" hidden="1">
      <c r="A73" s="9" t="s">
        <v>67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 hidden="1">
      <c r="A74" s="9" t="s">
        <v>29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 hidden="1">
      <c r="A75" s="9" t="s">
        <v>97</v>
      </c>
      <c r="B75" s="10"/>
      <c r="C75" s="17">
        <f t="shared" si="2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 hidden="1">
      <c r="A76" s="9" t="s">
        <v>101</v>
      </c>
      <c r="B76" s="10"/>
      <c r="C76" s="17">
        <f t="shared" si="2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 hidden="1">
      <c r="A77" s="9" t="s">
        <v>74</v>
      </c>
      <c r="B77" s="10"/>
      <c r="C77" s="17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36" hidden="1">
      <c r="A78" s="9" t="s">
        <v>64</v>
      </c>
      <c r="B78" s="10"/>
      <c r="C78" s="17">
        <f t="shared" si="2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8" hidden="1">
      <c r="A79" s="9" t="s">
        <v>102</v>
      </c>
      <c r="B79" s="10"/>
      <c r="C79" s="17">
        <f t="shared" si="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8" hidden="1">
      <c r="A80" s="9" t="s">
        <v>34</v>
      </c>
      <c r="B80" s="10"/>
      <c r="C80" s="17">
        <f aca="true" t="shared" si="3" ref="C80:C98">SUM(B80:B80)</f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14" customFormat="1" ht="18">
      <c r="A81" s="11">
        <v>262</v>
      </c>
      <c r="B81" s="12"/>
      <c r="C81" s="17">
        <f t="shared" si="3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14" customFormat="1" ht="18">
      <c r="A82" s="13" t="s">
        <v>15</v>
      </c>
      <c r="B82" s="12">
        <f>B83+B84+B85+B86+B87+B88</f>
        <v>0</v>
      </c>
      <c r="C82" s="17">
        <f t="shared" si="3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8">
      <c r="A83" s="9"/>
      <c r="B83" s="10"/>
      <c r="C83" s="17">
        <f t="shared" si="3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8" hidden="1">
      <c r="A84" s="9" t="s">
        <v>20</v>
      </c>
      <c r="B84" s="10"/>
      <c r="C84" s="17">
        <f t="shared" si="3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 hidden="1">
      <c r="A85" s="9" t="s">
        <v>16</v>
      </c>
      <c r="B85" s="10"/>
      <c r="C85" s="17">
        <f t="shared" si="3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 hidden="1">
      <c r="A86" s="9" t="s">
        <v>40</v>
      </c>
      <c r="B86" s="10"/>
      <c r="C86" s="17">
        <f t="shared" si="3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 hidden="1">
      <c r="A87" s="9" t="s">
        <v>26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 hidden="1">
      <c r="A88" s="9"/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14" customFormat="1" ht="18">
      <c r="A89" s="11" t="s">
        <v>4</v>
      </c>
      <c r="B89" s="12">
        <f>B90+B91+B92+B93+B94+B95+B96+B97+B98+B99+B100+B101+B102</f>
        <v>25735</v>
      </c>
      <c r="C89" s="17">
        <f t="shared" si="3"/>
        <v>25735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8" hidden="1">
      <c r="A90" s="9" t="s">
        <v>82</v>
      </c>
      <c r="B90" s="10"/>
      <c r="C90" s="17">
        <f t="shared" si="3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8" hidden="1">
      <c r="A91" s="9" t="s">
        <v>83</v>
      </c>
      <c r="B91" s="10"/>
      <c r="C91" s="17">
        <f t="shared" si="3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8" hidden="1">
      <c r="A92" s="9" t="s">
        <v>84</v>
      </c>
      <c r="B92" s="10"/>
      <c r="C92" s="17">
        <f t="shared" si="3"/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36">
      <c r="A93" s="9" t="s">
        <v>107</v>
      </c>
      <c r="B93" s="10">
        <v>25735</v>
      </c>
      <c r="C93" s="17">
        <f t="shared" si="3"/>
        <v>25735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 hidden="1">
      <c r="A94" s="9" t="s">
        <v>91</v>
      </c>
      <c r="B94" s="10"/>
      <c r="C94" s="17">
        <f t="shared" si="3"/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8" hidden="1">
      <c r="A95" s="9" t="s">
        <v>21</v>
      </c>
      <c r="B95" s="10"/>
      <c r="C95" s="17">
        <f t="shared" si="3"/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8" hidden="1">
      <c r="A96" s="9"/>
      <c r="B96" s="10"/>
      <c r="C96" s="17">
        <f t="shared" si="3"/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18" hidden="1">
      <c r="A97" s="9" t="s">
        <v>33</v>
      </c>
      <c r="B97" s="10"/>
      <c r="C97" s="17">
        <f t="shared" si="3"/>
        <v>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8" hidden="1">
      <c r="A98" s="9" t="s">
        <v>47</v>
      </c>
      <c r="B98" s="10"/>
      <c r="C98" s="17">
        <f t="shared" si="3"/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8" hidden="1">
      <c r="A99" s="9" t="s">
        <v>35</v>
      </c>
      <c r="B99" s="10"/>
      <c r="C99" s="17">
        <f aca="true" t="shared" si="4" ref="C99:C125">SUM(B99:B99)</f>
        <v>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36" hidden="1">
      <c r="A100" s="9" t="s">
        <v>46</v>
      </c>
      <c r="B100" s="10"/>
      <c r="C100" s="17">
        <f t="shared" si="4"/>
        <v>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36" hidden="1">
      <c r="A101" s="9" t="s">
        <v>48</v>
      </c>
      <c r="B101" s="10"/>
      <c r="C101" s="17">
        <f t="shared" si="4"/>
        <v>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8" hidden="1">
      <c r="A102" s="9" t="s">
        <v>36</v>
      </c>
      <c r="B102" s="10"/>
      <c r="C102" s="17">
        <f t="shared" si="4"/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8" hidden="1">
      <c r="A103" s="9"/>
      <c r="B103" s="10"/>
      <c r="C103" s="17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14" customFormat="1" ht="18">
      <c r="A104" s="13" t="s">
        <v>2</v>
      </c>
      <c r="B104" s="12">
        <f>B105+B106+B107+B108+B109+B110+B111+B112+B113+B114+B115+B116+B117+B118+B119+B120+B121+B122+B123+B124</f>
        <v>0</v>
      </c>
      <c r="C104" s="17">
        <f t="shared" si="4"/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8" hidden="1">
      <c r="A105" s="9" t="s">
        <v>22</v>
      </c>
      <c r="B105" s="10"/>
      <c r="C105" s="17">
        <f t="shared" si="4"/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8">
      <c r="A106" s="9"/>
      <c r="B106" s="10"/>
      <c r="C106" s="17">
        <f t="shared" si="4"/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8" hidden="1">
      <c r="A107" s="9" t="s">
        <v>50</v>
      </c>
      <c r="B107" s="10"/>
      <c r="C107" s="17">
        <f t="shared" si="4"/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8" hidden="1">
      <c r="A108" s="9" t="s">
        <v>23</v>
      </c>
      <c r="B108" s="10"/>
      <c r="C108" s="17">
        <f t="shared" si="4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36" hidden="1">
      <c r="A109" s="9" t="s">
        <v>75</v>
      </c>
      <c r="B109" s="10"/>
      <c r="C109" s="17">
        <f t="shared" si="4"/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8" hidden="1">
      <c r="A110" s="9" t="s">
        <v>68</v>
      </c>
      <c r="B110" s="10"/>
      <c r="C110" s="17">
        <f t="shared" si="4"/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8" hidden="1">
      <c r="A111" s="9" t="s">
        <v>73</v>
      </c>
      <c r="B111" s="10"/>
      <c r="C111" s="17">
        <f t="shared" si="4"/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8.75" customHeight="1" hidden="1">
      <c r="A112" s="9" t="s">
        <v>103</v>
      </c>
      <c r="B112" s="10"/>
      <c r="C112" s="17">
        <f t="shared" si="4"/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8" hidden="1">
      <c r="A113" s="9" t="s">
        <v>88</v>
      </c>
      <c r="B113" s="10"/>
      <c r="C113" s="17">
        <f t="shared" si="4"/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8" hidden="1">
      <c r="A114" s="9" t="s">
        <v>85</v>
      </c>
      <c r="B114" s="10"/>
      <c r="C114" s="17">
        <f t="shared" si="4"/>
        <v>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8" hidden="1">
      <c r="A115" s="9" t="s">
        <v>86</v>
      </c>
      <c r="B115" s="10"/>
      <c r="C115" s="17">
        <f t="shared" si="4"/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8" hidden="1">
      <c r="A116" s="9" t="s">
        <v>78</v>
      </c>
      <c r="B116" s="10"/>
      <c r="C116" s="17">
        <f t="shared" si="4"/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8" hidden="1">
      <c r="A117" s="9" t="s">
        <v>24</v>
      </c>
      <c r="B117" s="10"/>
      <c r="C117" s="17">
        <f t="shared" si="4"/>
        <v>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8" hidden="1">
      <c r="A118" s="9" t="s">
        <v>89</v>
      </c>
      <c r="B118" s="10"/>
      <c r="C118" s="17">
        <f t="shared" si="4"/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8" hidden="1">
      <c r="A119" s="9" t="s">
        <v>25</v>
      </c>
      <c r="B119" s="10"/>
      <c r="C119" s="17">
        <f t="shared" si="4"/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8" hidden="1">
      <c r="A120" s="9" t="s">
        <v>104</v>
      </c>
      <c r="B120" s="10"/>
      <c r="C120" s="17">
        <f t="shared" si="4"/>
        <v>0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8" hidden="1">
      <c r="A121" s="9" t="s">
        <v>51</v>
      </c>
      <c r="B121" s="10"/>
      <c r="C121" s="17">
        <f t="shared" si="4"/>
        <v>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20.25" customHeight="1" hidden="1">
      <c r="A122" s="9" t="s">
        <v>95</v>
      </c>
      <c r="B122" s="10"/>
      <c r="C122" s="17">
        <f t="shared" si="4"/>
        <v>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8" hidden="1">
      <c r="A123" s="9" t="s">
        <v>87</v>
      </c>
      <c r="B123" s="10"/>
      <c r="C123" s="17">
        <f t="shared" si="4"/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" hidden="1">
      <c r="A124" s="9" t="s">
        <v>45</v>
      </c>
      <c r="B124" s="10"/>
      <c r="C124" s="17">
        <f t="shared" si="4"/>
        <v>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s="14" customFormat="1" ht="34.5" customHeight="1">
      <c r="A125" s="13" t="s">
        <v>3</v>
      </c>
      <c r="B125" s="12">
        <f>B104+B89+B82+B58+B35+B28+B26+B25+B18</f>
        <v>32410</v>
      </c>
      <c r="C125" s="17">
        <f t="shared" si="4"/>
        <v>32410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7" spans="1:3" ht="18" customHeight="1">
      <c r="A127" s="25" t="s">
        <v>98</v>
      </c>
      <c r="B127" s="25"/>
      <c r="C127" s="25"/>
    </row>
    <row r="128" ht="18">
      <c r="A128" s="7" t="s">
        <v>53</v>
      </c>
    </row>
    <row r="129" spans="1:3" ht="28.5" customHeight="1">
      <c r="A129" s="25" t="s">
        <v>99</v>
      </c>
      <c r="B129" s="25"/>
      <c r="C129" s="25"/>
    </row>
    <row r="131" ht="1.5" customHeight="1"/>
    <row r="132" ht="18" hidden="1"/>
  </sheetData>
  <sheetProtection/>
  <mergeCells count="18">
    <mergeCell ref="A16:D16"/>
    <mergeCell ref="A7:D7"/>
    <mergeCell ref="A8:D8"/>
    <mergeCell ref="A9:D9"/>
    <mergeCell ref="A10:D10"/>
    <mergeCell ref="A11:D11"/>
    <mergeCell ref="A12:D12"/>
    <mergeCell ref="A15:C15"/>
    <mergeCell ref="A127:C127"/>
    <mergeCell ref="A129:C129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2021-10-07T15:38:12Z</cp:lastPrinted>
  <dcterms:created xsi:type="dcterms:W3CDTF">1996-10-08T23:32:33Z</dcterms:created>
  <dcterms:modified xsi:type="dcterms:W3CDTF">2022-01-09T16:49:37Z</dcterms:modified>
  <cp:category/>
  <cp:version/>
  <cp:contentType/>
  <cp:contentStatus/>
</cp:coreProperties>
</file>