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'!$A$1:$C$153</definedName>
  </definedNames>
  <calcPr fullCalcOnLoad="1"/>
</workbook>
</file>

<file path=xl/sharedStrings.xml><?xml version="1.0" encoding="utf-8"?>
<sst xmlns="http://schemas.openxmlformats.org/spreadsheetml/2006/main" count="142" uniqueCount="141">
  <si>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</si>
  <si>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</si>
  <si>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</si>
  <si>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</si>
  <si>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</si>
  <si>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</si>
  <si>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</si>
  <si>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</si>
  <si>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</si>
  <si>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</si>
  <si>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</si>
  <si>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</si>
  <si>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</si>
  <si>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</si>
  <si>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</si>
  <si>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</si>
  <si>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</si>
  <si>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</si>
  <si>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</si>
  <si>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</si>
  <si>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</si>
  <si>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</si>
  <si>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</si>
  <si>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</si>
  <si>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</si>
  <si>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</si>
  <si>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</si>
  <si>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</si>
  <si>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</si>
  <si>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</si>
  <si>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</si>
  <si>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</si>
  <si>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</si>
  <si>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</si>
  <si>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</si>
  <si>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</si>
  <si>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</si>
  <si>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</si>
  <si>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</si>
  <si>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</si>
  <si>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</si>
  <si>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</si>
  <si>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</si>
  <si>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</si>
  <si>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</si>
  <si>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</si>
  <si>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</si>
  <si>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</si>
  <si>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</si>
  <si>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</si>
  <si>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</si>
  <si>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</si>
  <si>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</si>
  <si>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</si>
  <si>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</si>
  <si>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</si>
  <si>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</si>
  <si>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</si>
  <si>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</si>
  <si>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</si>
  <si>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</si>
  <si>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</si>
  <si>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</si>
  <si>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</si>
  <si>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</si>
  <si>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</si>
  <si>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</si>
  <si>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</si>
  <si>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</si>
  <si>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</si>
  <si>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</si>
  <si>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</si>
  <si>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</si>
  <si>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</si>
  <si>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</si>
  <si>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</si>
  <si>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</si>
  <si>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</si>
  <si>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</si>
  <si>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</si>
  <si>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</si>
  <si>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</si>
  <si>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</si>
  <si>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</si>
  <si>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</si>
  <si>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</si>
  <si>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</si>
  <si>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</si>
  <si>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</si>
  <si>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</si>
  <si>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</si>
  <si>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</si>
  <si>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</si>
  <si>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</si>
  <si>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</si>
  <si>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</si>
  <si>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</si>
  <si>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</si>
  <si>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</si>
  <si>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</si>
  <si>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</si>
  <si>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</si>
  <si>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</si>
  <si>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</si>
  <si>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</si>
  <si>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</si>
  <si>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</si>
  <si>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</si>
  <si>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</si>
  <si>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</si>
  <si>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</si>
  <si>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</si>
  <si>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</si>
  <si>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</si>
  <si>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</si>
  <si>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</si>
  <si>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</si>
  <si>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</si>
  <si>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</si>
  <si>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</si>
  <si>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</si>
  <si>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</si>
  <si>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</si>
  <si>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</si>
  <si>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</si>
  <si>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</si>
  <si>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</si>
  <si>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конфорки</t>
  </si>
  <si>
    <t>оплата труда дош.группа</t>
  </si>
  <si>
    <t>установка счетчика дош.группа</t>
  </si>
  <si>
    <t>вывоз ТКО</t>
  </si>
  <si>
    <t>Директор МБОУ Русская СОШ                                                 Г.В. Колинько</t>
  </si>
  <si>
    <t xml:space="preserve"> проектно- сметная документация</t>
  </si>
  <si>
    <t>дезсредства</t>
  </si>
  <si>
    <t>2020 год</t>
  </si>
  <si>
    <t>борьба с комарами</t>
  </si>
  <si>
    <t xml:space="preserve">от "06" июля  2020 г. №    </t>
  </si>
  <si>
    <t>Информация о расходовании средств местного бюджета (дошкольная группа)                                       за июнь 2020 года</t>
  </si>
  <si>
    <t>бесконтактный термометр</t>
  </si>
  <si>
    <t>маски медицинские защитные, перчатки</t>
  </si>
  <si>
    <t xml:space="preserve">СИЗ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</si>
</sst>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view="pageBreakPreview" zoomScaleSheetLayoutView="100" zoomScalePageLayoutView="0" workbookViewId="0" topLeftCell="A144">
      <selection activeCell="B126" sqref="B126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4" t="s">
        <v>91</v>
      </c>
      <c r="B1" s="24"/>
      <c r="C1" s="24"/>
      <c r="D1" s="24"/>
      <c r="E1" s="24"/>
    </row>
    <row r="2" spans="1:5" ht="15">
      <c r="A2" s="24" t="s">
        <v>111</v>
      </c>
      <c r="B2" s="24"/>
      <c r="C2" s="24"/>
      <c r="D2" s="24"/>
      <c r="E2" s="19"/>
    </row>
    <row r="3" spans="1:5" ht="15">
      <c r="A3" s="25" t="s">
        <v>109</v>
      </c>
      <c r="B3" s="25"/>
      <c r="C3" s="25"/>
      <c r="D3" s="25"/>
      <c r="E3" s="19"/>
    </row>
    <row r="4" spans="1:5" ht="15">
      <c r="A4" s="24" t="s">
        <v>110</v>
      </c>
      <c r="B4" s="24"/>
      <c r="C4" s="24"/>
      <c r="D4" s="24"/>
      <c r="E4" s="24"/>
    </row>
    <row r="5" spans="1:5" ht="15">
      <c r="A5" s="24" t="s">
        <v>92</v>
      </c>
      <c r="B5" s="24"/>
      <c r="C5" s="24"/>
      <c r="D5" s="24"/>
      <c r="E5" s="19"/>
    </row>
    <row r="6" spans="1:5" ht="15">
      <c r="A6" s="24" t="s">
        <v>93</v>
      </c>
      <c r="B6" s="24"/>
      <c r="C6" s="24"/>
      <c r="D6" s="24"/>
      <c r="E6" s="19"/>
    </row>
    <row r="7" spans="1:5" ht="15">
      <c r="A7" s="24" t="s">
        <v>94</v>
      </c>
      <c r="B7" s="24"/>
      <c r="C7" s="24"/>
      <c r="D7" s="24"/>
      <c r="E7" s="19"/>
    </row>
    <row r="8" spans="1:5" ht="15">
      <c r="A8" s="24" t="s">
        <v>95</v>
      </c>
      <c r="B8" s="24"/>
      <c r="C8" s="24"/>
      <c r="D8" s="24"/>
      <c r="E8" s="19"/>
    </row>
    <row r="9" spans="1:5" ht="15">
      <c r="A9" s="24" t="s">
        <v>96</v>
      </c>
      <c r="B9" s="24"/>
      <c r="C9" s="24"/>
      <c r="D9" s="24"/>
      <c r="E9" s="19"/>
    </row>
    <row r="10" spans="1:5" ht="15">
      <c r="A10" s="24" t="s">
        <v>97</v>
      </c>
      <c r="B10" s="24"/>
      <c r="C10" s="24"/>
      <c r="D10" s="24"/>
      <c r="E10" s="19"/>
    </row>
    <row r="11" spans="1:5" ht="15">
      <c r="A11" s="25" t="s">
        <v>98</v>
      </c>
      <c r="B11" s="25"/>
      <c r="C11" s="25"/>
      <c r="D11" s="25"/>
      <c r="E11" s="20"/>
    </row>
    <row r="12" spans="1:5" ht="20.25" customHeight="1">
      <c r="A12" s="25" t="s">
        <v>99</v>
      </c>
      <c r="B12" s="25"/>
      <c r="C12" s="25"/>
      <c r="D12" s="25"/>
      <c r="E12" s="20"/>
    </row>
    <row r="13" spans="1:5" ht="14.25" customHeight="1">
      <c r="A13" s="25" t="s">
        <v>136</v>
      </c>
      <c r="B13" s="25"/>
      <c r="C13" s="25"/>
      <c r="D13" s="25"/>
      <c r="E13" s="21"/>
    </row>
    <row r="14" spans="1:5" ht="54" customHeight="1">
      <c r="A14" s="26" t="s">
        <v>137</v>
      </c>
      <c r="B14" s="27"/>
      <c r="C14" s="27"/>
      <c r="D14" s="27"/>
      <c r="E14"/>
    </row>
    <row r="15" spans="1:5" ht="49.5" customHeight="1">
      <c r="A15" s="28" t="s">
        <v>90</v>
      </c>
      <c r="B15" s="28"/>
      <c r="C15" s="28"/>
      <c r="D15" s="28"/>
      <c r="E15"/>
    </row>
    <row r="16" spans="1:14" s="4" customFormat="1" ht="60" customHeight="1">
      <c r="A16" s="8"/>
      <c r="B16" s="15" t="s">
        <v>134</v>
      </c>
      <c r="C16" s="16" t="s">
        <v>54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52</v>
      </c>
      <c r="B17" s="17">
        <f>B18+B19+B20</f>
        <v>354222.45</v>
      </c>
      <c r="C17" s="17">
        <f aca="true" t="shared" si="0" ref="C17:C53">SUM(B17:B17)</f>
        <v>354222.45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128</v>
      </c>
      <c r="B19" s="18">
        <f>164818.83+48531.53+70135.03+70737.06</f>
        <v>354222.45</v>
      </c>
      <c r="C19" s="17">
        <f t="shared" si="0"/>
        <v>354222.45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53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68</v>
      </c>
      <c r="B22" s="10"/>
      <c r="C22" s="17">
        <f t="shared" si="0"/>
        <v>0</v>
      </c>
      <c r="D22" s="1"/>
      <c r="E22" s="1"/>
      <c r="F22" s="1" t="s">
        <v>76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75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55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40943.34+19502.07+15272.5+22803.91</f>
        <v>98521.82</v>
      </c>
      <c r="C25" s="17">
        <f>B25</f>
        <v>98521.82</v>
      </c>
      <c r="D25" s="1" t="s">
        <v>73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 hidden="1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f>936+936+936+936</f>
        <v>3744</v>
      </c>
      <c r="C28" s="17">
        <f t="shared" si="0"/>
        <v>3744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110745.74</v>
      </c>
      <c r="C30" s="17">
        <f t="shared" si="0"/>
        <v>110745.74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f>10807.4+7878.99+6399+1853+2028.26</f>
        <v>28966.649999999998</v>
      </c>
      <c r="C31" s="17">
        <f t="shared" si="0"/>
        <v>28966.649999999998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67</v>
      </c>
      <c r="B32" s="10">
        <f>31760.53+22768.27+19589.2</f>
        <v>74118</v>
      </c>
      <c r="C32" s="17">
        <f>SUM(B32:B32)</f>
        <v>74118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>
        <f>739.84+326.4</f>
        <v>1066.24</v>
      </c>
      <c r="C33" s="17">
        <f>SUM(B33:B33)</f>
        <v>1066.24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130</v>
      </c>
      <c r="B34" s="10">
        <f>1208.5+402.83</f>
        <v>1611.33</v>
      </c>
      <c r="C34" s="17">
        <f>SUM(B34:B34)</f>
        <v>1611.33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>
        <f>4983.52</f>
        <v>4983.52</v>
      </c>
      <c r="C35" s="17">
        <f t="shared" si="0"/>
        <v>4983.52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33759</v>
      </c>
      <c r="C37" s="17">
        <f t="shared" si="0"/>
        <v>33759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f>1512+504+798+798</f>
        <v>3612</v>
      </c>
      <c r="C39" s="17">
        <f t="shared" si="0"/>
        <v>3612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>
        <f>657+657</f>
        <v>1314</v>
      </c>
      <c r="C40" s="17">
        <f t="shared" si="0"/>
        <v>1314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135</v>
      </c>
      <c r="B41" s="10">
        <f>657+657</f>
        <v>1314</v>
      </c>
      <c r="C41" s="17">
        <f t="shared" si="0"/>
        <v>1314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100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84</v>
      </c>
      <c r="B45" s="10">
        <v>5004</v>
      </c>
      <c r="C45" s="17">
        <f t="shared" si="0"/>
        <v>5004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120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69</v>
      </c>
      <c r="B47" s="10">
        <f>10257.5+10257.5</f>
        <v>20515</v>
      </c>
      <c r="C47" s="17">
        <f t="shared" si="0"/>
        <v>20515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117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107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101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6">
      <c r="A51" s="9" t="s">
        <v>16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17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74</v>
      </c>
      <c r="B53" s="10">
        <v>2000</v>
      </c>
      <c r="C53" s="17">
        <f t="shared" si="0"/>
        <v>2000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56</v>
      </c>
      <c r="B54" s="10"/>
      <c r="C54" s="17">
        <f aca="true" t="shared" si="1" ref="C54:C72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121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13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6">
      <c r="A57" s="9" t="s">
        <v>34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47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B60+B61+B62+B63+B64+B65+B66+B67+B68+B69+B70+B71+B72+B73+B74+B75+B76+B77+B78+B79+B80+B81+B82+B83+B84+B85+B86+B87+B88+B89+B90+B91+B92+B93+B94+B95+B96+B97+B98+B99</f>
        <v>17216</v>
      </c>
      <c r="C59" s="17">
        <f t="shared" si="1"/>
        <v>17216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87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70</v>
      </c>
      <c r="B63" s="10">
        <f>4680+4836</f>
        <v>9516</v>
      </c>
      <c r="C63" s="17">
        <f t="shared" si="1"/>
        <v>9516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118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88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132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122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46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103</v>
      </c>
      <c r="B73" s="10"/>
      <c r="C73" s="17">
        <f aca="true" t="shared" si="2" ref="C73:C97">SUM(B73:B73)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104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48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100</v>
      </c>
      <c r="B76" s="10">
        <f>7700</f>
        <v>7700</v>
      </c>
      <c r="C76" s="17">
        <f t="shared" si="2"/>
        <v>7700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83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115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/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119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36">
      <c r="A81" s="9" t="s">
        <v>57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59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51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61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63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21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36">
      <c r="A88" s="9" t="s">
        <v>72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22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23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35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/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45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49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50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36">
      <c r="A97" s="9" t="s">
        <v>64</v>
      </c>
      <c r="B97" s="10"/>
      <c r="C97" s="17">
        <f t="shared" si="2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20</v>
      </c>
      <c r="B98" s="10"/>
      <c r="C98" s="17">
        <f aca="true" t="shared" si="3" ref="C98:C119">SUM(B98:B98)</f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60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 hidden="1">
      <c r="A100" s="11">
        <v>262</v>
      </c>
      <c r="B100" s="12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14" customFormat="1" ht="18">
      <c r="A101" s="13" t="s">
        <v>26</v>
      </c>
      <c r="B101" s="12">
        <f>B102+B103+B104+B105+B106+B107+B108+B109</f>
        <v>0</v>
      </c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28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27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29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36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71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31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44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14" customFormat="1" ht="18">
      <c r="A110" s="11" t="s">
        <v>4</v>
      </c>
      <c r="B110" s="12">
        <f>B120+B111+B117</f>
        <v>15950</v>
      </c>
      <c r="C110" s="17">
        <f>C120</f>
        <v>9000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123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124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125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77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79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38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37</v>
      </c>
      <c r="B117" s="10">
        <v>1650</v>
      </c>
      <c r="C117" s="17">
        <f t="shared" si="3"/>
        <v>1650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58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81</v>
      </c>
      <c r="B119" s="10"/>
      <c r="C119" s="17">
        <f t="shared" si="3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138</v>
      </c>
      <c r="B120" s="10">
        <v>14300</v>
      </c>
      <c r="C120" s="17">
        <v>9000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8">
      <c r="A121" s="9" t="s">
        <v>65</v>
      </c>
      <c r="B121" s="10"/>
      <c r="C121" s="17">
        <f aca="true" t="shared" si="4" ref="C121:C145">SUM(B121:B121)</f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36">
      <c r="A122" s="9" t="s">
        <v>80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36">
      <c r="A123" s="9" t="s">
        <v>82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8">
      <c r="A124" s="9" t="s">
        <v>66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18">
      <c r="A125" s="13" t="s">
        <v>2</v>
      </c>
      <c r="B125" s="12">
        <f>B126+B127+B128+B129+B130+B131+B132+B133+B134+B135+B136+B137+B138+B139+B140+B141+B142+B143+B144+B145</f>
        <v>47678.399999999994</v>
      </c>
      <c r="C125" s="17">
        <f t="shared" si="4"/>
        <v>47678.399999999994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39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105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85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40</v>
      </c>
      <c r="B129" s="10">
        <f>17595.4+13716.1+7867.2+529.7</f>
        <v>39708.399999999994</v>
      </c>
      <c r="C129" s="17">
        <f t="shared" si="4"/>
        <v>39708.399999999994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36">
      <c r="A130" s="9" t="s">
        <v>116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106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112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3.25" customHeight="1">
      <c r="A133" s="9" t="s">
        <v>41</v>
      </c>
      <c r="B133" s="10"/>
      <c r="C133" s="17">
        <f t="shared" si="4"/>
        <v>0</v>
      </c>
      <c r="D133" s="22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113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126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140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8">
      <c r="A137" s="9" t="s">
        <v>129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42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133</v>
      </c>
      <c r="B139" s="10">
        <v>5850</v>
      </c>
      <c r="C139" s="17">
        <f t="shared" si="4"/>
        <v>5850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43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114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86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20.25" customHeight="1">
      <c r="A143" s="9" t="s">
        <v>139</v>
      </c>
      <c r="B143" s="10">
        <v>2120</v>
      </c>
      <c r="C143" s="17">
        <f t="shared" si="4"/>
        <v>2120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127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>
      <c r="A145" s="9" t="s">
        <v>78</v>
      </c>
      <c r="B145" s="10"/>
      <c r="C145" s="17">
        <f t="shared" si="4"/>
        <v>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14" customFormat="1" ht="34.5" customHeight="1">
      <c r="A146" s="13" t="s">
        <v>3</v>
      </c>
      <c r="B146" s="12">
        <f>B17+B21+B25+B37+B59+B110+B125+B30+B28</f>
        <v>681837.41</v>
      </c>
      <c r="C146" s="17">
        <f>SUM(B146:B146)</f>
        <v>681837.41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8" spans="1:3" ht="18">
      <c r="A148" s="23" t="s">
        <v>131</v>
      </c>
      <c r="B148" s="23"/>
      <c r="C148" s="23"/>
    </row>
    <row r="149" ht="18">
      <c r="A149" s="7" t="s">
        <v>89</v>
      </c>
    </row>
    <row r="150" spans="1:3" ht="28.5" customHeight="1">
      <c r="A150" s="23" t="s">
        <v>108</v>
      </c>
      <c r="B150" s="23"/>
      <c r="C150" s="23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8:C148"/>
    <mergeCell ref="A150:C15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10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2020-01-15T17:00:56Z</cp:lastPrinted>
  <dcterms:created xsi:type="dcterms:W3CDTF">1996-10-08T23:32:33Z</dcterms:created>
  <dcterms:modified xsi:type="dcterms:W3CDTF">2020-07-06T07:37:12Z</dcterms:modified>
  <cp:category/>
  <cp:version/>
  <cp:contentType/>
  <cp:contentStatus/>
</cp:coreProperties>
</file>