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ы" sheetId="1" r:id="rId1"/>
  </sheets>
  <definedNames>
    <definedName name="_xlnm.Print_Area" localSheetId="0">'Сады'!$A$1:$C$153</definedName>
  </definedNames>
  <calcPr fullCalcOnLoad="1"/>
</workbook>
</file>

<file path=xl/sharedStrings.xml><?xml version="1.0" encoding="utf-8"?>
<sst xmlns="http://schemas.openxmlformats.org/spreadsheetml/2006/main" count="137" uniqueCount="134">
  <si>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</si>
  <si>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</si>
  <si>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</si>
  <si>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</si>
  <si>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</si>
  <si>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</si>
  <si>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</si>
  <si>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</si>
  <si>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</si>
  <si>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</si>
  <si>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</si>
  <si>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</si>
  <si>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</si>
  <si>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</si>
  <si>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</si>
  <si>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</si>
  <si>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</si>
  <si>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подписка</t>
  </si>
  <si>
    <t>аттестация рабочих мест</t>
  </si>
  <si>
    <t>страхование котельной</t>
  </si>
  <si>
    <t>экспертиза докум опо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</si>
  <si>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</si>
  <si>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</si>
  <si>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</si>
  <si>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</si>
  <si>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</si>
  <si>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усл натариуса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</si>
  <si>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</si>
  <si>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</si>
  <si>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</si>
  <si>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</si>
  <si>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</si>
  <si>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</si>
  <si>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</si>
  <si>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</si>
  <si>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гос.пошлина</t>
  </si>
  <si>
    <t xml:space="preserve">трудовое соглашение </t>
  </si>
  <si>
    <t>кап.рем.канализации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</si>
  <si>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</si>
  <si>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</si>
  <si>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</si>
  <si>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</si>
  <si>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</si>
  <si>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</si>
  <si>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</si>
  <si>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</si>
  <si>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</si>
  <si>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</si>
  <si>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</si>
  <si>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</si>
  <si>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</si>
  <si>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</si>
  <si>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</si>
  <si>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</si>
  <si>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</si>
  <si>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</si>
  <si>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</si>
  <si>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</si>
  <si>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</si>
  <si>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</si>
  <si>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</si>
  <si>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</si>
  <si>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</si>
  <si>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</si>
  <si>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</si>
  <si>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</si>
  <si>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</si>
  <si>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</si>
  <si>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</si>
  <si>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</si>
  <si>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</si>
  <si>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</si>
  <si>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</si>
  <si>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</si>
  <si>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</si>
  <si>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</si>
  <si>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</si>
  <si>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</si>
  <si>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</si>
  <si>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</si>
  <si>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</si>
  <si>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</si>
  <si>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</si>
  <si>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</si>
  <si>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</si>
  <si>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</si>
  <si>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</si>
  <si>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</si>
  <si>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</si>
  <si>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</si>
  <si>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</si>
  <si>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</si>
  <si>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</si>
  <si>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</si>
  <si>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</si>
  <si>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</si>
  <si>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</si>
  <si>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</si>
  <si>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</si>
  <si>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</si>
  <si>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установка программы Windows</t>
  </si>
  <si>
    <t xml:space="preserve">водонагреватель </t>
  </si>
  <si>
    <t>роутер</t>
  </si>
  <si>
    <t>бензотример</t>
  </si>
  <si>
    <t>конфорки</t>
  </si>
  <si>
    <t>оплата труда дош.группа</t>
  </si>
  <si>
    <t>установка счетчика дош.группа</t>
  </si>
  <si>
    <t>вывоз ТКО</t>
  </si>
  <si>
    <t>дезсредства</t>
  </si>
  <si>
    <t>2020 год</t>
  </si>
  <si>
    <t>борьба с комарами</t>
  </si>
  <si>
    <t>бесконтактный термометр</t>
  </si>
  <si>
    <t>маски медицинские защитные, перчатки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</si>
  <si>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</si>
  <si>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</si>
  <si>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аккумуляторная батарея</t>
  </si>
  <si>
    <t xml:space="preserve">от "15" января  2021 г. №    </t>
  </si>
  <si>
    <t>Информация о расходовании средств местного бюджета (дошкольная группа)                                       за декабрь 2020 года</t>
  </si>
  <si>
    <t>ремонт на пищеблоке</t>
  </si>
  <si>
    <t>поверка счетчика газа с заменой элемента питания в счетчике</t>
  </si>
  <si>
    <t>юридические услуги</t>
  </si>
  <si>
    <t>рыночная оценка</t>
  </si>
  <si>
    <t>госпошлина</t>
  </si>
  <si>
    <t>обучение по охране труда</t>
  </si>
  <si>
    <t>лакокрасочный материал</t>
  </si>
  <si>
    <t>картриджи для воды</t>
  </si>
  <si>
    <t>посуда</t>
  </si>
  <si>
    <t>мягкий инентарь (постельное белье, полотенце)</t>
  </si>
  <si>
    <t>стремянка</t>
  </si>
  <si>
    <t xml:space="preserve">эл. водонагреватель </t>
  </si>
  <si>
    <t>обучение по оказанию 1 помощи пострадавшим</t>
  </si>
  <si>
    <t>рециркулятор бактерицидный</t>
  </si>
  <si>
    <t>текущий ремонт помещения</t>
  </si>
  <si>
    <t xml:space="preserve">строительные материалы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</si>
</sst>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183" fontId="48" fillId="0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97">
      <selection activeCell="A118" sqref="A118:B11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5" t="s">
        <v>78</v>
      </c>
      <c r="B1" s="25"/>
      <c r="C1" s="25"/>
      <c r="D1" s="25"/>
      <c r="E1" s="25"/>
    </row>
    <row r="2" spans="1:5" ht="15">
      <c r="A2" s="25" t="s">
        <v>94</v>
      </c>
      <c r="B2" s="25"/>
      <c r="C2" s="25"/>
      <c r="D2" s="25"/>
      <c r="E2" s="19"/>
    </row>
    <row r="3" spans="1:5" ht="15">
      <c r="A3" s="26" t="s">
        <v>92</v>
      </c>
      <c r="B3" s="26"/>
      <c r="C3" s="26"/>
      <c r="D3" s="26"/>
      <c r="E3" s="19"/>
    </row>
    <row r="4" spans="1:5" ht="15">
      <c r="A4" s="25" t="s">
        <v>93</v>
      </c>
      <c r="B4" s="25"/>
      <c r="C4" s="25"/>
      <c r="D4" s="25"/>
      <c r="E4" s="25"/>
    </row>
    <row r="5" spans="1:5" ht="15">
      <c r="A5" s="25" t="s">
        <v>79</v>
      </c>
      <c r="B5" s="25"/>
      <c r="C5" s="25"/>
      <c r="D5" s="25"/>
      <c r="E5" s="19"/>
    </row>
    <row r="6" spans="1:5" ht="15">
      <c r="A6" s="25" t="s">
        <v>80</v>
      </c>
      <c r="B6" s="25"/>
      <c r="C6" s="25"/>
      <c r="D6" s="25"/>
      <c r="E6" s="19"/>
    </row>
    <row r="7" spans="1:5" ht="15">
      <c r="A7" s="25" t="s">
        <v>81</v>
      </c>
      <c r="B7" s="25"/>
      <c r="C7" s="25"/>
      <c r="D7" s="25"/>
      <c r="E7" s="19"/>
    </row>
    <row r="8" spans="1:5" ht="15">
      <c r="A8" s="25" t="s">
        <v>82</v>
      </c>
      <c r="B8" s="25"/>
      <c r="C8" s="25"/>
      <c r="D8" s="25"/>
      <c r="E8" s="19"/>
    </row>
    <row r="9" spans="1:5" ht="15">
      <c r="A9" s="25" t="s">
        <v>83</v>
      </c>
      <c r="B9" s="25"/>
      <c r="C9" s="25"/>
      <c r="D9" s="25"/>
      <c r="E9" s="19"/>
    </row>
    <row r="10" spans="1:5" ht="15">
      <c r="A10" s="25" t="s">
        <v>84</v>
      </c>
      <c r="B10" s="25"/>
      <c r="C10" s="25"/>
      <c r="D10" s="25"/>
      <c r="E10" s="19"/>
    </row>
    <row r="11" spans="1:5" ht="15">
      <c r="A11" s="26" t="s">
        <v>85</v>
      </c>
      <c r="B11" s="26"/>
      <c r="C11" s="26"/>
      <c r="D11" s="26"/>
      <c r="E11" s="20"/>
    </row>
    <row r="12" spans="1:5" ht="20.25" customHeight="1">
      <c r="A12" s="26" t="s">
        <v>86</v>
      </c>
      <c r="B12" s="26"/>
      <c r="C12" s="26"/>
      <c r="D12" s="26"/>
      <c r="E12" s="20"/>
    </row>
    <row r="13" spans="1:5" ht="14.25" customHeight="1">
      <c r="A13" s="26" t="s">
        <v>116</v>
      </c>
      <c r="B13" s="26"/>
      <c r="C13" s="26"/>
      <c r="D13" s="26"/>
      <c r="E13" s="21"/>
    </row>
    <row r="14" spans="1:5" ht="54" customHeight="1">
      <c r="A14" s="28" t="s">
        <v>117</v>
      </c>
      <c r="B14" s="29"/>
      <c r="C14" s="29"/>
      <c r="D14" s="29"/>
      <c r="E14"/>
    </row>
    <row r="15" spans="1:5" ht="49.5" customHeight="1">
      <c r="A15" s="24" t="s">
        <v>77</v>
      </c>
      <c r="B15" s="24"/>
      <c r="C15" s="24"/>
      <c r="D15" s="24"/>
      <c r="E15"/>
    </row>
    <row r="16" spans="1:14" s="4" customFormat="1" ht="60" customHeight="1">
      <c r="A16" s="8"/>
      <c r="B16" s="15" t="s">
        <v>109</v>
      </c>
      <c r="C16" s="16" t="s">
        <v>43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41</v>
      </c>
      <c r="B17" s="17">
        <f>B18+B19+B20</f>
        <v>812311.78</v>
      </c>
      <c r="C17" s="17">
        <f aca="true" t="shared" si="0" ref="C17:C53">SUM(B17:B17)</f>
        <v>812311.78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105</v>
      </c>
      <c r="B19" s="18">
        <v>812311.78</v>
      </c>
      <c r="C19" s="17">
        <f t="shared" si="0"/>
        <v>812311.78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42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57</v>
      </c>
      <c r="B22" s="10"/>
      <c r="C22" s="17">
        <f t="shared" si="0"/>
        <v>0</v>
      </c>
      <c r="D22" s="1"/>
      <c r="E22" s="1"/>
      <c r="F22" s="1" t="s">
        <v>65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64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44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245488.22</v>
      </c>
      <c r="C25" s="17">
        <f>B25</f>
        <v>245488.22</v>
      </c>
      <c r="D25" s="1" t="s">
        <v>62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v>11232</v>
      </c>
      <c r="C28" s="17">
        <f t="shared" si="0"/>
        <v>11232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274671.68</v>
      </c>
      <c r="C30" s="17">
        <f t="shared" si="0"/>
        <v>274671.68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v>50000</v>
      </c>
      <c r="C31" s="17">
        <f t="shared" si="0"/>
        <v>50000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56</v>
      </c>
      <c r="B32" s="10">
        <v>205516.76</v>
      </c>
      <c r="C32" s="17">
        <f>SUM(B32:B32)</f>
        <v>205516.76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v>5159.58</v>
      </c>
      <c r="C33" s="17">
        <f>SUM(B33:B33)</f>
        <v>5159.58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107</v>
      </c>
      <c r="B34" s="10">
        <v>4028.3</v>
      </c>
      <c r="C34" s="17">
        <f>SUM(B34:B34)</f>
        <v>4028.3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v>9967.04</v>
      </c>
      <c r="C35" s="17">
        <f t="shared" si="0"/>
        <v>9967.04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238329.8</v>
      </c>
      <c r="C37" s="17">
        <f t="shared" si="0"/>
        <v>238329.8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v>7812</v>
      </c>
      <c r="C39" s="17">
        <f t="shared" si="0"/>
        <v>7812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657+657+657+657</f>
        <v>2628</v>
      </c>
      <c r="C40" s="17">
        <f t="shared" si="0"/>
        <v>2628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110</v>
      </c>
      <c r="B41" s="10">
        <f>657+657+657</f>
        <v>1971</v>
      </c>
      <c r="C41" s="17">
        <f t="shared" si="0"/>
        <v>1971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132</v>
      </c>
      <c r="B42" s="10">
        <v>50000</v>
      </c>
      <c r="C42" s="17">
        <f t="shared" si="0"/>
        <v>50000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13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118</v>
      </c>
      <c r="B44" s="10">
        <v>102253</v>
      </c>
      <c r="C44" s="17">
        <f t="shared" si="0"/>
        <v>102253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73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119</v>
      </c>
      <c r="B46" s="10">
        <v>5116.8</v>
      </c>
      <c r="C46" s="17">
        <f t="shared" si="0"/>
        <v>5116.8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58</v>
      </c>
      <c r="B47" s="10">
        <v>61545</v>
      </c>
      <c r="C47" s="17">
        <f t="shared" si="0"/>
        <v>61545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99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91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hidden="1">
      <c r="A50" s="9" t="s">
        <v>88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4" customHeight="1">
      <c r="A51" s="9" t="s">
        <v>14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15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63</v>
      </c>
      <c r="B53" s="10">
        <v>2000</v>
      </c>
      <c r="C53" s="17">
        <f t="shared" si="0"/>
        <v>2000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45</v>
      </c>
      <c r="B54" s="10"/>
      <c r="C54" s="17">
        <f aca="true" t="shared" si="1" ref="C54:C64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/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hidden="1">
      <c r="A56" s="9"/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23"/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37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B60+B61+B63+B64+B65+B66+B67+B68+B69+B70+B71+B72+B73+B74+B75+B76+B77+B78+B79+B80+B81+B82+B83+B84+B85+B86+B87+B88+B903+B62</f>
        <v>74698.4</v>
      </c>
      <c r="C59" s="17">
        <f t="shared" si="1"/>
        <v>74698.4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16</v>
      </c>
      <c r="B60" s="10">
        <f>13525</f>
        <v>13525</v>
      </c>
      <c r="C60" s="17">
        <f t="shared" si="1"/>
        <v>13525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123</v>
      </c>
      <c r="B61" s="10">
        <v>1300</v>
      </c>
      <c r="C61" s="17">
        <f t="shared" si="1"/>
        <v>1300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130</v>
      </c>
      <c r="B62" s="10">
        <v>300</v>
      </c>
      <c r="C62" s="17">
        <f>B62</f>
        <v>300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121</v>
      </c>
      <c r="B63" s="10">
        <v>4500</v>
      </c>
      <c r="C63" s="17">
        <f t="shared" si="1"/>
        <v>4500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59</v>
      </c>
      <c r="B64" s="10">
        <v>25373.4</v>
      </c>
      <c r="C64" s="17">
        <f t="shared" si="1"/>
        <v>25373.4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120</v>
      </c>
      <c r="B65" s="10">
        <v>14300</v>
      </c>
      <c r="C65" s="17">
        <f aca="true" t="shared" si="2" ref="C65:C87">SUM(B65:B65)</f>
        <v>14300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87</v>
      </c>
      <c r="B66" s="10">
        <v>15400</v>
      </c>
      <c r="C66" s="17">
        <f t="shared" si="2"/>
        <v>15400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 hidden="1">
      <c r="A67" s="9" t="s">
        <v>72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97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/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100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46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48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40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50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51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52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18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19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20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 hidden="1">
      <c r="A81" s="9" t="s">
        <v>27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 hidden="1">
      <c r="A82" s="9"/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 hidden="1">
      <c r="A83" s="9" t="s">
        <v>36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38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39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21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 hidden="1">
      <c r="A87" s="9" t="s">
        <v>53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 hidden="1">
      <c r="A88" s="9" t="s">
        <v>17</v>
      </c>
      <c r="B88" s="10"/>
      <c r="C88" s="17">
        <f aca="true" t="shared" si="3" ref="C88:C109">SUM(B88:B88)</f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 hidden="1">
      <c r="A89" s="9" t="s">
        <v>49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 hidden="1">
      <c r="A90" s="11">
        <v>262</v>
      </c>
      <c r="B90" s="12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14" customFormat="1" ht="18">
      <c r="A91" s="13" t="s">
        <v>22</v>
      </c>
      <c r="B91" s="12">
        <f>B92+B93+B94+B95+B96+B97+B98+B99</f>
        <v>5494.5</v>
      </c>
      <c r="C91" s="17">
        <f t="shared" si="3"/>
        <v>5494.5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24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 hidden="1">
      <c r="A93" s="9" t="s">
        <v>23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25</v>
      </c>
      <c r="B94" s="10">
        <v>3994.5</v>
      </c>
      <c r="C94" s="17">
        <f t="shared" si="3"/>
        <v>3994.5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28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122</v>
      </c>
      <c r="B96" s="10">
        <v>1500</v>
      </c>
      <c r="C96" s="17">
        <f t="shared" si="3"/>
        <v>1500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60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 hidden="1">
      <c r="A98" s="9" t="s">
        <v>26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 hidden="1">
      <c r="A99" s="9" t="s">
        <v>35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 t="s">
        <v>4</v>
      </c>
      <c r="B100" s="12">
        <f>B107+B110+B115+B116+B117+B118+B119</f>
        <v>58337</v>
      </c>
      <c r="C100" s="12">
        <f>C107+C110+C115+C116+C117+C118+C119</f>
        <v>58337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52.5" customHeight="1" hidden="1">
      <c r="A101" s="9" t="s">
        <v>101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102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103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 hidden="1">
      <c r="A104" s="9" t="s">
        <v>66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 hidden="1">
      <c r="A105" s="9" t="s">
        <v>68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 hidden="1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29</v>
      </c>
      <c r="B107" s="10">
        <v>1650</v>
      </c>
      <c r="C107" s="17">
        <f t="shared" si="3"/>
        <v>1650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 hidden="1">
      <c r="A108" s="9" t="s">
        <v>47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 hidden="1">
      <c r="A109" s="9" t="s">
        <v>70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111</v>
      </c>
      <c r="B110" s="10">
        <v>14300</v>
      </c>
      <c r="C110" s="17">
        <f>B110</f>
        <v>14300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 hidden="1">
      <c r="A111" s="9" t="s">
        <v>54</v>
      </c>
      <c r="B111" s="10"/>
      <c r="C111" s="17">
        <f aca="true" t="shared" si="4" ref="C111:C145">SUM(B111:B111)</f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36" hidden="1">
      <c r="A112" s="9" t="s">
        <v>69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36" hidden="1">
      <c r="A113" s="9" t="s">
        <v>71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 hidden="1">
      <c r="A114" s="9" t="s">
        <v>55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131</v>
      </c>
      <c r="B115" s="10">
        <v>20150</v>
      </c>
      <c r="C115" s="17">
        <f>B115</f>
        <v>20150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129</v>
      </c>
      <c r="B116" s="10">
        <v>7935</v>
      </c>
      <c r="C116" s="17">
        <f>B116</f>
        <v>7935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68</v>
      </c>
      <c r="B117" s="10">
        <v>4700</v>
      </c>
      <c r="C117" s="17">
        <f>B117</f>
        <v>4700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70</v>
      </c>
      <c r="B118" s="10">
        <v>6902</v>
      </c>
      <c r="C118" s="17">
        <f>B118</f>
        <v>6902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128</v>
      </c>
      <c r="B119" s="10">
        <v>2700</v>
      </c>
      <c r="C119" s="17">
        <f>B119</f>
        <v>2700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/>
      <c r="B120" s="10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14" customFormat="1" ht="18">
      <c r="A121" s="13" t="s">
        <v>2</v>
      </c>
      <c r="B121" s="12">
        <f>B125+B128+B130+B131+B132+B134+B135+B136+B139+B141+B142+B143+B144+B145</f>
        <v>200136.62000000002</v>
      </c>
      <c r="C121" s="12">
        <f>C125+C128+C130+C131+C132+C134+C135+C136+C139+C141+C142+C143+C144+C145</f>
        <v>200136.62000000002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 hidden="1">
      <c r="A122" s="9" t="s">
        <v>31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89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74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32</v>
      </c>
      <c r="B125" s="10">
        <v>103483.2</v>
      </c>
      <c r="C125" s="17">
        <f t="shared" si="4"/>
        <v>103483.2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6" hidden="1">
      <c r="A126" s="9" t="s">
        <v>98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 hidden="1">
      <c r="A127" s="9" t="s">
        <v>90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 hidden="1">
      <c r="A128" s="9" t="s">
        <v>95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 customHeight="1" hidden="1">
      <c r="A129" s="9" t="s">
        <v>33</v>
      </c>
      <c r="B129" s="10"/>
      <c r="C129" s="17">
        <f t="shared" si="4"/>
        <v>0</v>
      </c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115</v>
      </c>
      <c r="B130" s="10">
        <v>1940</v>
      </c>
      <c r="C130" s="17">
        <f t="shared" si="4"/>
        <v>1940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126</v>
      </c>
      <c r="B131" s="10">
        <v>1750</v>
      </c>
      <c r="C131" s="17">
        <f t="shared" si="4"/>
        <v>1750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125</v>
      </c>
      <c r="B132" s="10">
        <v>4000</v>
      </c>
      <c r="C132" s="17">
        <f t="shared" si="4"/>
        <v>4000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8" hidden="1">
      <c r="A133" s="9" t="s">
        <v>106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34</v>
      </c>
      <c r="B134" s="10">
        <v>8013</v>
      </c>
      <c r="C134" s="17">
        <f t="shared" si="4"/>
        <v>8013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108</v>
      </c>
      <c r="B135" s="10">
        <v>22650</v>
      </c>
      <c r="C135" s="17">
        <f t="shared" si="4"/>
        <v>22650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124</v>
      </c>
      <c r="B136" s="10">
        <v>4796.42</v>
      </c>
      <c r="C136" s="17">
        <f t="shared" si="4"/>
        <v>4796.42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 hidden="1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 hidden="1">
      <c r="A138" s="9" t="s">
        <v>75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 customHeight="1">
      <c r="A139" s="9" t="s">
        <v>112</v>
      </c>
      <c r="B139" s="10">
        <v>2120</v>
      </c>
      <c r="C139" s="17">
        <f t="shared" si="4"/>
        <v>2120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 hidden="1">
      <c r="A140" s="9" t="s">
        <v>104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36">
      <c r="A141" s="9" t="s">
        <v>127</v>
      </c>
      <c r="B141" s="10">
        <v>12860</v>
      </c>
      <c r="C141" s="17">
        <f t="shared" si="4"/>
        <v>12860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 hidden="1">
      <c r="A142" s="9"/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133</v>
      </c>
      <c r="B143" s="10">
        <v>26040</v>
      </c>
      <c r="C143" s="17">
        <f t="shared" si="4"/>
        <v>26040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89</v>
      </c>
      <c r="B144" s="10">
        <v>3500</v>
      </c>
      <c r="C144" s="17">
        <f t="shared" si="4"/>
        <v>3500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67</v>
      </c>
      <c r="B145" s="10">
        <v>8984</v>
      </c>
      <c r="C145" s="17">
        <f t="shared" si="4"/>
        <v>8984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B17+B21+B25+B37+B59+B100+B121+B30+B28+B91</f>
        <v>1920700</v>
      </c>
      <c r="C146" s="17">
        <f>SUM(B146:B146)</f>
        <v>1920700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 customHeight="1">
      <c r="A148" s="27" t="s">
        <v>113</v>
      </c>
      <c r="B148" s="27"/>
      <c r="C148" s="27"/>
    </row>
    <row r="149" ht="18">
      <c r="A149" s="7" t="s">
        <v>76</v>
      </c>
    </row>
    <row r="150" spans="1:3" ht="28.5" customHeight="1">
      <c r="A150" s="27" t="s">
        <v>114</v>
      </c>
      <c r="B150" s="27"/>
      <c r="C150" s="27"/>
    </row>
  </sheetData>
  <sheetProtection/>
  <mergeCells count="17"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2020-10-15T06:53:00Z</cp:lastPrinted>
  <dcterms:created xsi:type="dcterms:W3CDTF">1996-10-08T23:32:33Z</dcterms:created>
  <dcterms:modified xsi:type="dcterms:W3CDTF">2021-01-19T08:47:05Z</dcterms:modified>
  <cp:category/>
  <cp:version/>
  <cp:contentType/>
  <cp:contentStatus/>
</cp:coreProperties>
</file>