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'!$A$1:$D$91</definedName>
  </definedNames>
  <calcPr fullCalcOnLoad="1"/>
</workbook>
</file>

<file path=xl/sharedStrings.xml><?xml version="1.0" encoding="utf-8"?>
<sst xmlns="http://schemas.openxmlformats.org/spreadsheetml/2006/main" count="82" uniqueCount="81">
  <si>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</si>
  <si>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</si>
  <si>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</si>
  <si>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</si>
  <si>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</si>
  <si>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</si>
  <si>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</si>
  <si>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</si>
  <si>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</si>
  <si>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</si>
  <si>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</si>
  <si>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</si>
  <si>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</si>
  <si>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</si>
  <si>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</si>
  <si>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</si>
  <si>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</si>
  <si>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</si>
  <si>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</si>
  <si>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</si>
  <si>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</si>
  <si>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</si>
  <si>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</si>
  <si>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</si>
  <si>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</si>
  <si>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</si>
  <si>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хозяйственные товары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</si>
  <si>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</si>
  <si>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</si>
  <si>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</si>
  <si>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</si>
  <si>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</si>
  <si>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</si>
  <si>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</si>
  <si>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</si>
  <si>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</si>
  <si>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</si>
  <si>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</si>
  <si>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</si>
  <si>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</si>
  <si>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</si>
  <si>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</si>
  <si>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</si>
  <si>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</si>
  <si>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</si>
  <si>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</si>
  <si>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</si>
  <si>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</si>
  <si>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</si>
  <si>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</si>
  <si>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</si>
  <si>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</si>
  <si>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</si>
  <si>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</si>
  <si>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</si>
  <si>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</si>
  <si>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</si>
  <si>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</si>
  <si>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</si>
  <si>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>повышение квалификации</t>
  </si>
  <si>
    <t xml:space="preserve">защищенный канал </t>
  </si>
  <si>
    <t>обучение</t>
  </si>
  <si>
    <t xml:space="preserve"> Директор  МБОУ Русская СОШ                                                                 Г.В.Колинько                                                  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</si>
  <si>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</si>
  <si>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</si>
  <si>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</si>
  <si>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</si>
  <si>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</si>
  <si>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журналы по внеурочной деятельности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</si>
  <si>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</si>
  <si>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</si>
  <si>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</si>
  <si>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фотоаппарат</t>
  </si>
  <si>
    <t>мобильный автогородок</t>
  </si>
  <si>
    <t>канцелярские принадлежности</t>
  </si>
  <si>
    <t>2018 год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</si>
  <si>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</si>
  <si>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</si>
  <si>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 xml:space="preserve">от "02" апреля  2018 г. №    </t>
  </si>
  <si>
    <t>Информация о расходовании средств субвенции за март 2018 г.</t>
  </si>
  <si>
    <t>диктофон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</si>
</sst>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SheetLayoutView="100" zoomScalePageLayoutView="0" workbookViewId="0" topLeftCell="A1">
      <selection activeCell="B82" sqref="B82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48</v>
      </c>
      <c r="B1" s="23"/>
      <c r="C1" s="23"/>
      <c r="D1" s="23"/>
      <c r="E1" s="23"/>
    </row>
    <row r="2" spans="1:5" ht="15.75">
      <c r="A2" s="23" t="s">
        <v>76</v>
      </c>
      <c r="B2" s="23"/>
      <c r="C2" s="23"/>
      <c r="D2" s="23"/>
      <c r="E2" s="20"/>
    </row>
    <row r="3" spans="1:5" ht="15.75">
      <c r="A3" s="25" t="s">
        <v>57</v>
      </c>
      <c r="B3" s="25"/>
      <c r="C3" s="25"/>
      <c r="D3" s="25"/>
      <c r="E3" s="20"/>
    </row>
    <row r="4" spans="1:5" ht="15.75">
      <c r="A4" s="23" t="s">
        <v>70</v>
      </c>
      <c r="B4" s="23"/>
      <c r="C4" s="23"/>
      <c r="D4" s="23"/>
      <c r="E4" s="23"/>
    </row>
    <row r="5" spans="1:5" ht="15.75">
      <c r="A5" s="23" t="s">
        <v>49</v>
      </c>
      <c r="B5" s="23"/>
      <c r="C5" s="23"/>
      <c r="D5" s="23"/>
      <c r="E5" s="20"/>
    </row>
    <row r="6" spans="1:5" ht="15.75">
      <c r="A6" s="23" t="s">
        <v>50</v>
      </c>
      <c r="B6" s="23"/>
      <c r="C6" s="23"/>
      <c r="D6" s="23"/>
      <c r="E6" s="20"/>
    </row>
    <row r="7" spans="1:5" ht="15.75">
      <c r="A7" s="23" t="s">
        <v>51</v>
      </c>
      <c r="B7" s="23"/>
      <c r="C7" s="23"/>
      <c r="D7" s="23"/>
      <c r="E7" s="20"/>
    </row>
    <row r="8" spans="1:5" ht="15.75">
      <c r="A8" s="23" t="s">
        <v>52</v>
      </c>
      <c r="B8" s="23"/>
      <c r="C8" s="23"/>
      <c r="D8" s="23"/>
      <c r="E8" s="20"/>
    </row>
    <row r="9" spans="1:5" ht="15.75">
      <c r="A9" s="23" t="s">
        <v>53</v>
      </c>
      <c r="B9" s="23"/>
      <c r="C9" s="23"/>
      <c r="D9" s="23"/>
      <c r="E9" s="20"/>
    </row>
    <row r="10" spans="1:5" ht="15.75">
      <c r="A10" s="23" t="s">
        <v>54</v>
      </c>
      <c r="B10" s="23"/>
      <c r="C10" s="23"/>
      <c r="D10" s="23"/>
      <c r="E10" s="20"/>
    </row>
    <row r="11" spans="1:5" ht="15.75">
      <c r="A11" s="25" t="s">
        <v>55</v>
      </c>
      <c r="B11" s="25"/>
      <c r="C11" s="25"/>
      <c r="D11" s="25"/>
      <c r="E11" s="19"/>
    </row>
    <row r="12" spans="1:5" ht="15.75">
      <c r="A12" s="25" t="s">
        <v>56</v>
      </c>
      <c r="B12" s="25"/>
      <c r="C12" s="25"/>
      <c r="D12" s="25"/>
      <c r="E12" s="19"/>
    </row>
    <row r="13" spans="1:5" ht="20.25" customHeight="1">
      <c r="A13" s="25" t="s">
        <v>78</v>
      </c>
      <c r="B13" s="25"/>
      <c r="C13" s="25"/>
      <c r="D13" s="25"/>
      <c r="E13"/>
    </row>
    <row r="14" spans="1:5" ht="42" customHeight="1">
      <c r="A14" s="28" t="s">
        <v>79</v>
      </c>
      <c r="B14" s="29"/>
      <c r="C14" s="29"/>
      <c r="D14" s="29"/>
      <c r="E14"/>
    </row>
    <row r="15" spans="1:4" ht="47.25" customHeight="1">
      <c r="A15" s="24" t="s">
        <v>46</v>
      </c>
      <c r="B15" s="24"/>
      <c r="C15" s="24"/>
      <c r="D15" s="24"/>
    </row>
    <row r="16" spans="1:14" s="4" customFormat="1" ht="60" customHeight="1">
      <c r="A16" s="8"/>
      <c r="B16" s="15" t="s">
        <v>75</v>
      </c>
      <c r="C16" s="16" t="s">
        <v>31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28</v>
      </c>
      <c r="B17" s="17">
        <f>B18</f>
        <v>1265844.8900000001</v>
      </c>
      <c r="C17" s="17">
        <f aca="true" t="shared" si="0" ref="C17:C34">SUM(B17:B17)</f>
        <v>1265844.8900000001</v>
      </c>
      <c r="D17" s="1"/>
      <c r="E17" s="1" t="s">
        <v>45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29</v>
      </c>
      <c r="B18" s="18">
        <f>286+1909.67+193700+61857+257041.14+4013.89+1086+7266.12+191500+254422.29+1049+62063+7020.88+274+1834.13+3958.51+188700+3756.6+21429.66+2677</f>
        <v>1265844.8900000001</v>
      </c>
      <c r="C18" s="17">
        <f t="shared" si="0"/>
        <v>1265844.8900000001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30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1250</v>
      </c>
      <c r="C20" s="17">
        <f t="shared" si="0"/>
        <v>1250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38</v>
      </c>
      <c r="B21" s="10">
        <f>50+50+50+50+50</f>
        <v>250</v>
      </c>
      <c r="C21" s="17">
        <f t="shared" si="0"/>
        <v>250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43</v>
      </c>
      <c r="B22" s="10"/>
      <c r="C22" s="17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>
        <f>500+500</f>
        <v>1000</v>
      </c>
      <c r="C23" s="17">
        <f t="shared" si="0"/>
        <v>1000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14981.72+1033.22+113654.43+26347.17+114226.19+15057.09+1038.42+26479.71</f>
        <v>312817.95</v>
      </c>
      <c r="C24" s="17">
        <f t="shared" si="0"/>
        <v>312817.95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986.16+1753.13+2990+2990+2470.09+2470.09+1802.69</f>
        <v>15462.160000000002</v>
      </c>
      <c r="C25" s="17">
        <f t="shared" si="0"/>
        <v>15462.160000000002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40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65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8">
      <c r="A41" s="13" t="s">
        <v>1</v>
      </c>
      <c r="B41" s="12">
        <f>B42+B43+B44+B45+B46+B47+B48+B49+B50</f>
        <v>43690</v>
      </c>
      <c r="C41" s="17">
        <f t="shared" si="1"/>
        <v>43690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41</v>
      </c>
      <c r="B42" s="10"/>
      <c r="C42" s="17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67</v>
      </c>
      <c r="B43" s="10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36">
      <c r="A44" s="9" t="s">
        <v>42</v>
      </c>
      <c r="B44" s="10">
        <v>25000</v>
      </c>
      <c r="C44" s="17">
        <f>SUM(B44:B44)</f>
        <v>25000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44</v>
      </c>
      <c r="B45" s="10"/>
      <c r="C45" s="17">
        <f aca="true" t="shared" si="2" ref="C45:C70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66</v>
      </c>
      <c r="B46" s="10">
        <f>1500+1500</f>
        <v>3000</v>
      </c>
      <c r="C46" s="17">
        <f t="shared" si="2"/>
        <v>3000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61</v>
      </c>
      <c r="B47" s="10">
        <v>6400</v>
      </c>
      <c r="C47" s="17">
        <f t="shared" si="2"/>
        <v>6400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59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60</v>
      </c>
      <c r="B49" s="10"/>
      <c r="C49" s="17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>
        <f>6290+3000</f>
        <v>9290</v>
      </c>
      <c r="C50" s="17">
        <f t="shared" si="2"/>
        <v>9290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4" customFormat="1" ht="18">
      <c r="A51" s="11">
        <v>262</v>
      </c>
      <c r="B51" s="12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8">
      <c r="A52" s="13" t="s">
        <v>13</v>
      </c>
      <c r="B52" s="12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15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14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16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19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17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39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">
      <c r="A59" s="9" t="s">
        <v>18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>
      <c r="A60" s="9" t="s">
        <v>27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14" customFormat="1" ht="18">
      <c r="A61" s="11" t="s">
        <v>4</v>
      </c>
      <c r="B61" s="12">
        <f>B62+B63+B64+B65+B66+B67+B68+B69+B70+B71+B72+B73+B74</f>
        <v>0</v>
      </c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73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20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21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22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24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25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23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32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33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34</v>
      </c>
      <c r="B71" s="10"/>
      <c r="C71" s="17">
        <f aca="true" t="shared" si="3" ref="C71:C84">SUM(B71:B71)</f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35</v>
      </c>
      <c r="B72" s="10"/>
      <c r="C72" s="17">
        <f t="shared" si="3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36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72</v>
      </c>
      <c r="B74" s="10"/>
      <c r="C74" s="17">
        <f t="shared" si="3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14" customFormat="1" ht="18">
      <c r="A75" s="13" t="s">
        <v>2</v>
      </c>
      <c r="B75" s="12">
        <f>B76+B77+B78+B79+B80+B81+B82+B83</f>
        <v>21959.2</v>
      </c>
      <c r="C75" s="17">
        <f t="shared" si="3"/>
        <v>21959.2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26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77</v>
      </c>
      <c r="B77" s="10">
        <f>2964.06+6916.14</f>
        <v>9880.2</v>
      </c>
      <c r="C77" s="17">
        <f>B77</f>
        <v>9880.2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68</v>
      </c>
      <c r="B78" s="10"/>
      <c r="C78" s="17">
        <f>B78</f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71</v>
      </c>
      <c r="B79" s="10">
        <v>8750</v>
      </c>
      <c r="C79" s="17">
        <f t="shared" si="3"/>
        <v>8750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36.75" customHeight="1">
      <c r="A80" s="9" t="s">
        <v>64</v>
      </c>
      <c r="B80" s="10"/>
      <c r="C80" s="17">
        <f t="shared" si="3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1.75" customHeight="1">
      <c r="A81" s="9" t="s">
        <v>80</v>
      </c>
      <c r="B81" s="10">
        <v>3329</v>
      </c>
      <c r="C81" s="17">
        <f t="shared" si="3"/>
        <v>3329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customHeight="1">
      <c r="A82" s="9" t="s">
        <v>74</v>
      </c>
      <c r="B82" s="10"/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63</v>
      </c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14" customFormat="1" ht="34.5" customHeight="1">
      <c r="A84" s="13" t="s">
        <v>3</v>
      </c>
      <c r="B84" s="12">
        <f>B75+B61+B41+B33+B26+B25+B24+B20+B17</f>
        <v>1661024.2000000002</v>
      </c>
      <c r="C84" s="17">
        <f t="shared" si="3"/>
        <v>1661024.2000000002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3:4" ht="18">
      <c r="C85" s="22"/>
      <c r="D85" s="21"/>
    </row>
    <row r="86" spans="1:3" ht="38.25" customHeight="1">
      <c r="A86" s="26" t="s">
        <v>62</v>
      </c>
      <c r="B86" s="26"/>
      <c r="C86" s="26"/>
    </row>
    <row r="87" ht="18">
      <c r="A87" s="7" t="s">
        <v>47</v>
      </c>
    </row>
    <row r="88" spans="1:3" ht="29.25" customHeight="1">
      <c r="A88" s="27" t="s">
        <v>69</v>
      </c>
      <c r="B88" s="27"/>
      <c r="C88" s="27"/>
    </row>
  </sheetData>
  <sheetProtection/>
  <mergeCells count="17">
    <mergeCell ref="A86:C86"/>
    <mergeCell ref="A88:C88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2018-04-04T06:15:44Z</dcterms:modified>
  <cp:category/>
  <cp:version/>
  <cp:contentType/>
  <cp:contentStatus/>
</cp:coreProperties>
</file>