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'!$A$1:$C$75</definedName>
  </definedNames>
  <calcPr fullCalcOnLoad="1"/>
</workbook>
</file>

<file path=xl/sharedStrings.xml><?xml version="1.0" encoding="utf-8"?>
<sst xmlns="http://schemas.openxmlformats.org/spreadsheetml/2006/main" count="66" uniqueCount="65">
  <si>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</si>
  <si>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</si>
  <si>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</si>
  <si>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</si>
  <si>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</si>
  <si>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</si>
  <si>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</si>
  <si>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</si>
  <si>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</si>
  <si>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</si>
  <si>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</si>
  <si>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</si>
  <si>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</si>
  <si>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</si>
  <si>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</si>
  <si>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</si>
  <si>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</si>
  <si>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</si>
  <si>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</si>
  <si>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</si>
  <si>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</si>
  <si>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</si>
  <si>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</si>
  <si>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</si>
  <si>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</si>
  <si>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</si>
  <si>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</si>
  <si>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</si>
  <si>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</si>
  <si>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</si>
  <si>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</si>
  <si>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</si>
  <si>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</si>
  <si>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</si>
  <si>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</si>
  <si>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</si>
  <si>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</si>
  <si>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</si>
  <si>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</si>
  <si>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</si>
  <si>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</si>
  <si>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</si>
  <si>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</si>
  <si>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</si>
  <si>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</si>
  <si>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</si>
  <si>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</si>
  <si>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</si>
  <si>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</si>
  <si>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</si>
  <si>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</si>
  <si>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</si>
  <si>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программное обеспечение Контур-Экстерн</t>
  </si>
  <si>
    <t xml:space="preserve"> 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</si>
  <si>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</si>
  <si>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</si>
  <si>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</si>
  <si>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2016 год</t>
  </si>
  <si>
    <t>програмное обеспечение (Парус)</t>
  </si>
  <si>
    <t>дезинфицирующие средства</t>
  </si>
  <si>
    <t>мед.осмотр сотрудников</t>
  </si>
  <si>
    <t>уебные тетради</t>
  </si>
  <si>
    <t xml:space="preserve">  Гл.бухгалтер                                                                     Г.Ф.Губарева</t>
  </si>
  <si>
    <t>Информация о расходовании средств субвенции за сетябрь 2016 г.</t>
  </si>
  <si>
    <t xml:space="preserve"> Директор МБОУ Русская СОШ                                                        Г.В.Колинько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</si>
</sst>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52">
      <selection activeCell="B12" sqref="B1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63</v>
      </c>
      <c r="B1" s="19"/>
      <c r="C1" s="19"/>
    </row>
    <row r="2" spans="1:3" ht="60" customHeight="1">
      <c r="A2" s="20" t="s">
        <v>55</v>
      </c>
      <c r="B2" s="20"/>
      <c r="C2" s="20"/>
    </row>
    <row r="3" spans="1:14" s="4" customFormat="1" ht="60" customHeight="1">
      <c r="A3" s="8"/>
      <c r="B3" s="15" t="s">
        <v>57</v>
      </c>
      <c r="C3" s="16" t="s">
        <v>32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29</v>
      </c>
      <c r="B4" s="17">
        <f>B5</f>
        <v>3941472.6399999997</v>
      </c>
      <c r="C4" s="17">
        <f aca="true" t="shared" si="0" ref="C4:C21">SUM(B4:B4)</f>
        <v>3941472.6399999997</v>
      </c>
      <c r="D4" s="1"/>
      <c r="E4" s="1" t="s">
        <v>53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30</v>
      </c>
      <c r="B5" s="18">
        <f>169922.04+53975+1084.79+3725.19+210451.76+13061.95+9965+6932.56+4800+158800+10320.08+6965.43+5188.83+1001.64+238640.93+51000.69+43.65+3978.03+5856.31+167000+12682.49+233356.56+54664+3801.86+546+172600+56926+3945.23+254593.75+10691.13+1390+4128.52+534+170500+3170.28+413+3544+28764.26+321674.95+3672.1+53590+1159+6853.71+126800+10506+71703.68+32745+244949.98+14992+104857.72+68000+187881.13+130522+7709.76+339+5065.82+18584.09+43300+2780.11+16906.69+168.14+1573.42+3718.93+75921.58+28730.69+56500+1270.12+102339.38+1953.6+2619.16+162000+20917.96-4322.04-125476</f>
        <v>3941472.6399999997</v>
      </c>
      <c r="C5" s="17">
        <f t="shared" si="0"/>
        <v>3941472.6399999997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31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B8+B9+B10</f>
        <v>1995.48</v>
      </c>
      <c r="C7" s="17">
        <f t="shared" si="0"/>
        <v>1995.48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40</v>
      </c>
      <c r="B8" s="10">
        <f>50+50+50+50+10+50+50+50+50+50+50+50+35.48</f>
        <v>595.48</v>
      </c>
      <c r="C8" s="17">
        <f t="shared" si="0"/>
        <v>595.48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46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44</v>
      </c>
      <c r="B10" s="10">
        <v>1400</v>
      </c>
      <c r="C10" s="17">
        <f t="shared" si="0"/>
        <v>1400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97645.89+12871.54+887.69+22636.1+14683.56+25822.81+1012.66+111392.52+937.61+13595.44+103137.67+23909.21+3579.25+107005.92+24805.92+972.9+922.77+101504.37+13380.13+23530.56+221093.25+1813.02+29144.08+51253.47+9388.15+368.19+40497.9+5338.36+48552.51+11255.35+441.39+6400.1-37894</f>
        <v>1091886.2900000003</v>
      </c>
      <c r="C11" s="17">
        <f t="shared" si="0"/>
        <v>1091886.2900000003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2990+1578.13+2990+1731.53+2990+1656.01+1519.13+2990+1615.89+2990+1552.17+2990+2990+1670.17+2990+1745.69</f>
        <v>36988.72</v>
      </c>
      <c r="C12" s="17">
        <f t="shared" si="0"/>
        <v>36988.72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v>255.2</v>
      </c>
      <c r="C13" s="17">
        <f t="shared" si="0"/>
        <v>255.2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39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B24+B25</f>
        <v>10322.04</v>
      </c>
      <c r="C20" s="17">
        <f t="shared" si="0"/>
        <v>10322.04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42</v>
      </c>
      <c r="B24" s="10">
        <v>6000</v>
      </c>
      <c r="C24" s="17">
        <f t="shared" si="1"/>
        <v>6000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43</v>
      </c>
      <c r="B25" s="10">
        <v>4322.04</v>
      </c>
      <c r="C25" s="17">
        <f t="shared" si="1"/>
        <v>4322.04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B31+B35+B36</f>
        <v>40793.95</v>
      </c>
      <c r="C28" s="17">
        <f t="shared" si="1"/>
        <v>40793.95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44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45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52</v>
      </c>
      <c r="B31" s="10">
        <v>500</v>
      </c>
      <c r="C31" s="17">
        <f aca="true" t="shared" si="2" ref="C31:C56">SUM(B31:B31)</f>
        <v>500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49</v>
      </c>
      <c r="B32" s="10"/>
      <c r="C32" s="17">
        <f t="shared" si="2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50</v>
      </c>
      <c r="B33" s="10"/>
      <c r="C33" s="17">
        <f t="shared" si="2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51</v>
      </c>
      <c r="B34" s="10"/>
      <c r="C34" s="17">
        <f t="shared" si="2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60</v>
      </c>
      <c r="B35" s="10">
        <f>2137.95+1950+2055+26151</f>
        <v>32293.95</v>
      </c>
      <c r="C35" s="17">
        <f t="shared" si="2"/>
        <v>32293.95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58</v>
      </c>
      <c r="B36" s="10">
        <v>8000</v>
      </c>
      <c r="C36" s="17">
        <f t="shared" si="2"/>
        <v>8000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1">
        <v>262</v>
      </c>
      <c r="B37" s="12"/>
      <c r="C37" s="17">
        <f t="shared" si="2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3" t="s">
        <v>13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 t="s">
        <v>15</v>
      </c>
      <c r="B39" s="10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14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16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19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17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41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18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28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8">
      <c r="A47" s="11" t="s">
        <v>4</v>
      </c>
      <c r="B47" s="12">
        <f>B49+B52</f>
        <v>14681.7</v>
      </c>
      <c r="C47" s="17">
        <f t="shared" si="2"/>
        <v>14681.7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20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21</v>
      </c>
      <c r="B49" s="10">
        <v>14681.7</v>
      </c>
      <c r="C49" s="17">
        <f t="shared" si="2"/>
        <v>14681.7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25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26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33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34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35</v>
      </c>
      <c r="B57" s="10"/>
      <c r="C57" s="17">
        <f aca="true" t="shared" si="3" ref="C57:C68">SUM(B57:B57)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36</v>
      </c>
      <c r="B58" s="10"/>
      <c r="C58" s="17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37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38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3" t="s">
        <v>2</v>
      </c>
      <c r="B61" s="12">
        <f>B62</f>
        <v>45527.1</v>
      </c>
      <c r="C61" s="17">
        <f t="shared" si="3"/>
        <v>45527.1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61</v>
      </c>
      <c r="B62" s="10">
        <f>3407+42120.1</f>
        <v>45527.1</v>
      </c>
      <c r="C62" s="17">
        <f t="shared" si="3"/>
        <v>45527.1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47</v>
      </c>
      <c r="B63" s="10"/>
      <c r="C63" s="17">
        <f>B63</f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48</v>
      </c>
      <c r="B64" s="10"/>
      <c r="C64" s="17">
        <f>B64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54</v>
      </c>
      <c r="B65" s="10"/>
      <c r="C65" s="17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6.75" customHeight="1">
      <c r="A66" s="9" t="s">
        <v>59</v>
      </c>
      <c r="B66" s="10"/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>
      <c r="A67" s="9" t="s">
        <v>27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34.5" customHeight="1">
      <c r="A68" s="13" t="s">
        <v>3</v>
      </c>
      <c r="B68" s="12">
        <f>B61+B47+B28+B20+B13+B12+B11+B7+B4</f>
        <v>5183923.12</v>
      </c>
      <c r="C68" s="17">
        <f t="shared" si="3"/>
        <v>5183923.12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spans="1:3" ht="18" customHeight="1">
      <c r="A70" s="21" t="s">
        <v>64</v>
      </c>
      <c r="B70" s="21"/>
      <c r="C70" s="21"/>
    </row>
    <row r="71" spans="1:3" ht="26.25" customHeight="1">
      <c r="A71" s="22" t="s">
        <v>56</v>
      </c>
      <c r="B71" s="22"/>
      <c r="C71" s="22"/>
    </row>
    <row r="72" spans="1:3" ht="29.25" customHeight="1">
      <c r="A72" s="19" t="s">
        <v>62</v>
      </c>
      <c r="B72" s="19"/>
      <c r="C72" s="19"/>
    </row>
  </sheetData>
  <sheetProtection/>
  <mergeCells count="5">
    <mergeCell ref="A1:C1"/>
    <mergeCell ref="A2:C2"/>
    <mergeCell ref="A70:C70"/>
    <mergeCell ref="A72:C72"/>
    <mergeCell ref="A71:C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2016-10-03T06:35:52Z</dcterms:modified>
  <cp:category/>
  <cp:version/>
  <cp:contentType/>
  <cp:contentStatus/>
</cp:coreProperties>
</file>